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f4\AC\Temp\"/>
    </mc:Choice>
  </mc:AlternateContent>
  <xr:revisionPtr revIDLastSave="0" documentId="8_{918ACFFD-7D85-4C1B-A0E7-D837450527AB}" xr6:coauthVersionLast="45" xr6:coauthVersionMax="45" xr10:uidLastSave="{00000000-0000-0000-0000-000000000000}"/>
  <bookViews>
    <workbookView xWindow="2145" yWindow="-20865" windowWidth="32235" windowHeight="18555" firstSheet="2" activeTab="2" xr2:uid="{C59D1823-C9F2-5846-8E86-1D6482FB0E90}"/>
  </bookViews>
  <sheets>
    <sheet name="Under 150k" sheetId="1" r:id="rId1"/>
    <sheet name="Over 150k" sheetId="2" r:id="rId2"/>
    <sheet name="Total" sheetId="3" r:id="rId3"/>
  </sheets>
  <definedNames>
    <definedName name="_xlnm._FilterDatabase" localSheetId="2" hidden="1">Total!$A$1:$I$52</definedName>
    <definedName name="_xlnm._FilterDatabase" localSheetId="0" hidden="1">'Under 150k'!$A$1:$H$52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3" l="1"/>
  <c r="E53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2" i="3"/>
  <c r="L53" i="3" s="1"/>
  <c r="D53" i="3"/>
  <c r="C55" i="3"/>
  <c r="C53" i="3"/>
  <c r="B53" i="3"/>
  <c r="D55" i="3" s="1"/>
  <c r="I53" i="3"/>
  <c r="B54" i="3" s="1"/>
  <c r="K53" i="3" l="1"/>
  <c r="J53" i="3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2" i="3"/>
  <c r="F28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2" i="3"/>
  <c r="E6" i="3"/>
  <c r="E3" i="3"/>
  <c r="E4" i="3"/>
  <c r="E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2" i="3"/>
  <c r="E53" i="2" l="1"/>
  <c r="F53" i="2"/>
  <c r="H54" i="1"/>
  <c r="F54" i="1"/>
  <c r="D54" i="1"/>
  <c r="C54" i="1"/>
  <c r="E54" i="1" s="1"/>
  <c r="B54" i="1"/>
  <c r="D53" i="2"/>
  <c r="C53" i="2"/>
  <c r="B53" i="2"/>
  <c r="H55" i="1" l="1"/>
</calcChain>
</file>

<file path=xl/sharedStrings.xml><?xml version="1.0" encoding="utf-8"?>
<sst xmlns="http://schemas.openxmlformats.org/spreadsheetml/2006/main" count="188" uniqueCount="82">
  <si>
    <t>State</t>
  </si>
  <si>
    <t>CARES Funding</t>
  </si>
  <si>
    <t># PPP Loans</t>
  </si>
  <si>
    <t>Total PPP Amount</t>
  </si>
  <si>
    <t>Avg. Loan Amount</t>
  </si>
  <si>
    <t>Total Jobs Retained</t>
  </si>
  <si>
    <t>Avg. Jobs Retained</t>
  </si>
  <si>
    <t># Nonprofit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</si>
  <si>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</si>
  <si>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</si>
  <si>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</si>
  <si>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</si>
  <si>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</si>
  <si>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</si>
  <si>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</si>
  <si>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</si>
  <si>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</si>
  <si>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</si>
  <si>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</si>
  <si>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</si>
  <si>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</si>
  <si>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</si>
  <si>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</si>
  <si>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</si>
  <si>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</si>
  <si>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</si>
  <si>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</si>
  <si>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</si>
  <si>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</si>
  <si>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</si>
  <si>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</si>
  <si>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</si>
  <si>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</si>
  <si>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</si>
  <si>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</si>
  <si>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</si>
  <si>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</si>
  <si>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</si>
  <si>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</si>
  <si>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</si>
  <si>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</si>
  <si>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</si>
  <si>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</si>
  <si>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</si>
  <si>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</si>
  <si>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</si>
  <si>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</si>
  <si>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</si>
  <si>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</si>
  <si>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</si>
  <si>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</si>
  <si>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</si>
  <si>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</si>
  <si>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</si>
  <si>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</si>
  <si>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</si>
  <si>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</si>
  <si>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</si>
  <si>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</si>
  <si>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</si>
  <si>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Min Amt.</t>
  </si>
  <si>
    <t>Max. Amt.</t>
  </si>
  <si>
    <t># Jobs</t>
  </si>
  <si>
    <t># NonProfit</t>
  </si>
  <si>
    <t>under 150K</t>
  </si>
  <si>
    <t>Min Amt. for over 150K</t>
  </si>
  <si>
    <t>Max. Amt. for over 150K</t>
  </si>
  <si>
    <t>Total Amount (with min)</t>
  </si>
  <si>
    <t>Total Amount (with max)</t>
  </si>
  <si>
    <t># PPP Loans(under 150K)</t>
  </si>
  <si>
    <t># PPP Loans (over 150K)</t>
  </si>
  <si>
    <t>Total number of loans</t>
  </si>
  <si>
    <t>Jobs Retained (under 150K)</t>
  </si>
  <si>
    <t>Jobs Retained (over 150K)</t>
  </si>
  <si>
    <t>Total jobs</t>
  </si>
  <si>
    <t>X. Totals</t>
  </si>
  <si>
    <t>Y. Averages</t>
  </si>
  <si>
    <t>X. Overall</t>
  </si>
  <si>
    <t>At least 2.3 billion for the child care sector</t>
  </si>
  <si>
    <t>At most 3.6 billion</t>
  </si>
  <si>
    <t>Over 39,000 loans for the child care sector</t>
  </si>
  <si>
    <t>Over 460,000 jobs 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</si>
</sst>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color rgb="FF19150F"/>
      <name val="Calibri"/>
      <family val="2"/>
    </font>
    <font>
      <b/>
      <sz val="14"/>
      <color theme="1"/>
      <name val="Calibri (Body)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19150F"/>
      <name val="Calibri"/>
      <family val="2"/>
    </font>
    <font>
      <sz val="12"/>
      <color theme="1"/>
      <name val="Calibri"/>
      <family val="2"/>
      <scheme val="minor"/>
    </font>
    <font>
      <sz val="13"/>
      <color theme="1"/>
      <name val="Calibri"/>
    </font>
    <font>
      <sz val="13"/>
      <color rgb="FF19150F"/>
      <name val="Calibri"/>
    </font>
    <font>
      <sz val="12"/>
      <color rgb="FF000000"/>
      <name val="Calibri"/>
      <family val="2"/>
      <scheme val="minor"/>
    </font>
    <font>
      <b/>
      <sz val="13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Border="1"/>
    <xf numFmtId="164" fontId="0" fillId="0" borderId="0" xfId="0" applyNumberFormat="1"/>
    <xf numFmtId="0" fontId="4" fillId="0" borderId="3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5" fillId="0" borderId="0" xfId="0" applyFont="1" applyBorder="1"/>
    <xf numFmtId="164" fontId="5" fillId="0" borderId="0" xfId="0" applyNumberFormat="1" applyFont="1"/>
    <xf numFmtId="3" fontId="5" fillId="0" borderId="0" xfId="0" applyNumberFormat="1" applyFont="1" applyBorder="1"/>
    <xf numFmtId="0" fontId="6" fillId="0" borderId="0" xfId="0" applyFont="1" applyBorder="1"/>
    <xf numFmtId="0" fontId="5" fillId="0" borderId="0" xfId="0" applyFont="1"/>
    <xf numFmtId="3" fontId="5" fillId="0" borderId="0" xfId="0" applyNumberFormat="1" applyFont="1"/>
    <xf numFmtId="0" fontId="9" fillId="0" borderId="2" xfId="0" applyFont="1" applyBorder="1"/>
    <xf numFmtId="0" fontId="10" fillId="0" borderId="2" xfId="0" applyFont="1" applyBorder="1"/>
    <xf numFmtId="42" fontId="0" fillId="0" borderId="0" xfId="0" applyNumberFormat="1"/>
    <xf numFmtId="6" fontId="0" fillId="0" borderId="0" xfId="0" applyNumberFormat="1"/>
    <xf numFmtId="6" fontId="11" fillId="0" borderId="0" xfId="0" applyNumberFormat="1" applyFont="1"/>
    <xf numFmtId="3" fontId="0" fillId="0" borderId="0" xfId="0" applyNumberFormat="1"/>
    <xf numFmtId="0" fontId="12" fillId="2" borderId="4" xfId="0" applyFont="1" applyFill="1" applyBorder="1"/>
    <xf numFmtId="164" fontId="14" fillId="2" borderId="5" xfId="0" applyNumberFormat="1" applyFont="1" applyFill="1" applyBorder="1"/>
    <xf numFmtId="0" fontId="14" fillId="2" borderId="5" xfId="0" applyFont="1" applyFill="1" applyBorder="1"/>
    <xf numFmtId="3" fontId="14" fillId="2" borderId="5" xfId="0" applyNumberFormat="1" applyFont="1" applyFill="1" applyBorder="1"/>
    <xf numFmtId="0" fontId="13" fillId="2" borderId="5" xfId="0" applyFont="1" applyFill="1" applyBorder="1"/>
    <xf numFmtId="3" fontId="4" fillId="0" borderId="1" xfId="0" applyNumberFormat="1" applyFont="1" applyBorder="1"/>
    <xf numFmtId="164" fontId="4" fillId="0" borderId="6" xfId="0" applyNumberFormat="1" applyFont="1" applyBorder="1"/>
    <xf numFmtId="164" fontId="7" fillId="0" borderId="7" xfId="0" applyNumberFormat="1" applyFont="1" applyBorder="1"/>
    <xf numFmtId="164" fontId="5" fillId="0" borderId="7" xfId="0" applyNumberFormat="1" applyFont="1" applyBorder="1"/>
    <xf numFmtId="164" fontId="14" fillId="2" borderId="8" xfId="0" applyNumberFormat="1" applyFont="1" applyFill="1" applyBorder="1"/>
    <xf numFmtId="164" fontId="0" fillId="0" borderId="7" xfId="0" applyNumberFormat="1" applyBorder="1"/>
    <xf numFmtId="0" fontId="2" fillId="0" borderId="0" xfId="0" applyFont="1" applyBorder="1"/>
    <xf numFmtId="0" fontId="3" fillId="0" borderId="0" xfId="0" applyFont="1" applyBorder="1"/>
    <xf numFmtId="0" fontId="12" fillId="2" borderId="5" xfId="0" applyFont="1" applyFill="1" applyBorder="1"/>
    <xf numFmtId="9" fontId="0" fillId="0" borderId="0" xfId="1" applyFont="1"/>
    <xf numFmtId="0" fontId="1" fillId="0" borderId="1" xfId="0" applyFont="1" applyBorder="1"/>
    <xf numFmtId="42" fontId="1" fillId="0" borderId="1" xfId="0" applyNumberFormat="1" applyFont="1" applyBorder="1"/>
    <xf numFmtId="3" fontId="1" fillId="0" borderId="1" xfId="0" applyNumberFormat="1" applyFont="1" applyBorder="1"/>
    <xf numFmtId="3" fontId="0" fillId="2" borderId="5" xfId="0" applyNumberFormat="1" applyFill="1" applyBorder="1"/>
    <xf numFmtId="6" fontId="0" fillId="2" borderId="5" xfId="0" applyNumberFormat="1" applyFill="1" applyBorder="1"/>
    <xf numFmtId="0" fontId="0" fillId="2" borderId="5" xfId="0" applyFill="1" applyBorder="1"/>
    <xf numFmtId="164" fontId="5" fillId="0" borderId="0" xfId="0" applyNumberFormat="1" applyFont="1" applyBorder="1"/>
    <xf numFmtId="164" fontId="5" fillId="0" borderId="0" xfId="0" applyNumberFormat="1" applyFont="1" applyFill="1"/>
    <xf numFmtId="42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2" fillId="0" borderId="9" xfId="0" applyFont="1" applyFill="1" applyBorder="1"/>
    <xf numFmtId="164" fontId="5" fillId="0" borderId="9" xfId="0" applyNumberFormat="1" applyFont="1" applyFill="1" applyBorder="1"/>
    <xf numFmtId="6" fontId="0" fillId="0" borderId="9" xfId="0" applyNumberFormat="1" applyFill="1" applyBorder="1"/>
    <xf numFmtId="3" fontId="5" fillId="0" borderId="9" xfId="0" applyNumberFormat="1" applyFont="1" applyFill="1" applyBorder="1"/>
    <xf numFmtId="3" fontId="0" fillId="0" borderId="9" xfId="0" applyNumberFormat="1" applyFill="1" applyBorder="1"/>
    <xf numFmtId="0" fontId="12" fillId="0" borderId="0" xfId="0" applyFont="1" applyFill="1" applyBorder="1"/>
    <xf numFmtId="164" fontId="14" fillId="0" borderId="0" xfId="0" applyNumberFormat="1" applyFont="1" applyFill="1" applyBorder="1"/>
    <xf numFmtId="3" fontId="14" fillId="0" borderId="0" xfId="0" applyNumberFormat="1" applyFont="1" applyFill="1" applyBorder="1"/>
    <xf numFmtId="3" fontId="0" fillId="0" borderId="9" xfId="0" applyNumberFormat="1" applyBorder="1"/>
    <xf numFmtId="3" fontId="0" fillId="0" borderId="0" xfId="0" applyNumberFormat="1" applyBorder="1"/>
    <xf numFmtId="42" fontId="0" fillId="0" borderId="0" xfId="0" applyNumberFormat="1" applyBorder="1"/>
    <xf numFmtId="164" fontId="0" fillId="0" borderId="0" xfId="0" applyNumberFormat="1" applyBorder="1"/>
    <xf numFmtId="0" fontId="15" fillId="0" borderId="1" xfId="0" applyFont="1" applyBorder="1"/>
    <xf numFmtId="164" fontId="15" fillId="0" borderId="1" xfId="0" applyNumberFormat="1" applyFont="1" applyBorder="1"/>
    <xf numFmtId="0" fontId="0" fillId="0" borderId="0" xfId="0" applyFont="1"/>
    <xf numFmtId="3" fontId="0" fillId="3" borderId="9" xfId="0" applyNumberFormat="1" applyFill="1" applyBorder="1"/>
    <xf numFmtId="0" fontId="2" fillId="3" borderId="0" xfId="0" applyFont="1" applyFill="1" applyBorder="1"/>
    <xf numFmtId="164" fontId="0" fillId="3" borderId="0" xfId="0" applyNumberFormat="1" applyFill="1"/>
    <xf numFmtId="0" fontId="0" fillId="3" borderId="0" xfId="0" applyFill="1"/>
    <xf numFmtId="3" fontId="0" fillId="3" borderId="0" xfId="0" applyNumberFormat="1" applyFill="1"/>
    <xf numFmtId="42" fontId="0" fillId="3" borderId="0" xfId="0" applyNumberFormat="1" applyFill="1"/>
    <xf numFmtId="164" fontId="0" fillId="0" borderId="9" xfId="0" applyNumberFormat="1" applyFill="1" applyBorder="1"/>
    <xf numFmtId="164" fontId="0" fillId="0" borderId="9" xfId="0" applyNumberFormat="1" applyBorder="1"/>
    <xf numFmtId="0" fontId="0" fillId="0" borderId="10" xfId="0" applyFont="1" applyBorder="1"/>
    <xf numFmtId="3" fontId="15" fillId="0" borderId="10" xfId="0" applyNumberFormat="1" applyFont="1" applyBorder="1"/>
    <xf numFmtId="3" fontId="1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F41B-EA3A-5047-A84C-3978076B84C5}">
  <dimension ref="A1:H57"/>
  <sheetViews>
    <sheetView zoomScale="130" zoomScaleNormal="130" workbookViewId="0">
      <pane xSplit="1" ySplit="1" topLeftCell="C2" activePane="bottomRight" state="frozen"/>
      <selection pane="bottomRight" activeCell="F1" sqref="F1:F1048576"/>
      <selection pane="bottomLeft"/>
      <selection pane="topRight"/>
    </sheetView>
  </sheetViews>
  <sheetFormatPr defaultColWidth="11" defaultRowHeight="17.100000000000001"/>
  <cols>
    <col min="1" max="1" width="19" style="29" bestFit="1" customWidth="1"/>
    <col min="2" max="2" width="15.875" style="28" bestFit="1" customWidth="1"/>
    <col min="3" max="3" width="12.875" style="17" bestFit="1" customWidth="1"/>
    <col min="4" max="4" width="19" style="2" bestFit="1" customWidth="1"/>
    <col min="5" max="5" width="22.625" style="2" bestFit="1" customWidth="1"/>
    <col min="6" max="6" width="18.125" bestFit="1" customWidth="1"/>
    <col min="7" max="7" width="20" bestFit="1" customWidth="1"/>
    <col min="8" max="8" width="14" bestFit="1" customWidth="1"/>
  </cols>
  <sheetData>
    <row r="1" spans="1:8" s="5" customFormat="1" ht="18">
      <c r="A1" s="5" t="s">
        <v>0</v>
      </c>
      <c r="B1" s="24" t="s">
        <v>1</v>
      </c>
      <c r="C1" s="2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s="1" customFormat="1" ht="17.25">
      <c r="A2" s="29" t="s">
        <v>8</v>
      </c>
      <c r="B2" s="25">
        <v>64957270</v>
      </c>
      <c r="C2" s="8">
        <v>450</v>
      </c>
      <c r="D2" s="7">
        <v>18438829.309999999</v>
      </c>
      <c r="E2" s="39">
        <v>40975.18</v>
      </c>
      <c r="F2" s="8">
        <v>4562</v>
      </c>
      <c r="G2" s="6">
        <v>10.5</v>
      </c>
      <c r="H2" s="9">
        <v>68</v>
      </c>
    </row>
    <row r="3" spans="1:8" ht="17.25">
      <c r="A3" s="30" t="s">
        <v>9</v>
      </c>
      <c r="B3" s="25">
        <v>6489103</v>
      </c>
      <c r="C3" s="11">
        <v>60</v>
      </c>
      <c r="D3" s="7">
        <v>2451659.75</v>
      </c>
      <c r="E3" s="7">
        <v>40860.99583</v>
      </c>
      <c r="F3" s="10">
        <v>417</v>
      </c>
      <c r="G3" s="10">
        <v>7.4</v>
      </c>
      <c r="H3" s="10">
        <v>10</v>
      </c>
    </row>
    <row r="4" spans="1:8" ht="17.25">
      <c r="A4" s="30" t="s">
        <v>10</v>
      </c>
      <c r="B4" s="25">
        <v>88005835</v>
      </c>
      <c r="C4" s="11">
        <v>375</v>
      </c>
      <c r="D4" s="7">
        <v>18963759.48</v>
      </c>
      <c r="E4" s="7">
        <v>50570.025280000002</v>
      </c>
      <c r="F4" s="11">
        <v>4511</v>
      </c>
      <c r="G4" s="10">
        <v>12.7</v>
      </c>
      <c r="H4" s="10">
        <v>16</v>
      </c>
    </row>
    <row r="5" spans="1:8" ht="17.25">
      <c r="A5" s="30" t="s">
        <v>11</v>
      </c>
      <c r="B5" s="25">
        <v>41462912</v>
      </c>
      <c r="C5" s="11">
        <v>350</v>
      </c>
      <c r="D5" s="7">
        <v>13710790.57</v>
      </c>
      <c r="E5" s="7">
        <v>39173.687339999997</v>
      </c>
      <c r="F5" s="11">
        <v>3259</v>
      </c>
      <c r="G5" s="10">
        <v>10.199999999999999</v>
      </c>
      <c r="H5" s="10">
        <v>44</v>
      </c>
    </row>
    <row r="6" spans="1:8" ht="17.25">
      <c r="A6" s="30" t="s">
        <v>12</v>
      </c>
      <c r="B6" s="25">
        <v>350313504</v>
      </c>
      <c r="C6" s="11">
        <v>3023</v>
      </c>
      <c r="D6" s="7">
        <v>102478213.3</v>
      </c>
      <c r="E6" s="40">
        <v>33899.50819</v>
      </c>
      <c r="F6" s="11">
        <v>17891</v>
      </c>
      <c r="G6" s="10">
        <v>6.3</v>
      </c>
      <c r="H6" s="10">
        <v>242</v>
      </c>
    </row>
    <row r="7" spans="1:8" ht="17.25">
      <c r="A7" s="30" t="s">
        <v>13</v>
      </c>
      <c r="B7" s="25">
        <v>42457884</v>
      </c>
      <c r="C7" s="11">
        <v>405</v>
      </c>
      <c r="D7" s="7">
        <v>18335111.23</v>
      </c>
      <c r="E7" s="7">
        <v>45271.879580000001</v>
      </c>
      <c r="F7" s="11">
        <v>2702</v>
      </c>
      <c r="G7" s="10">
        <v>7.4</v>
      </c>
      <c r="H7" s="10">
        <v>74</v>
      </c>
    </row>
    <row r="8" spans="1:8" ht="17.25">
      <c r="A8" s="30" t="s">
        <v>14</v>
      </c>
      <c r="B8" s="25">
        <v>23504479</v>
      </c>
      <c r="C8" s="11">
        <v>478</v>
      </c>
      <c r="D8" s="7">
        <v>21124484.100000001</v>
      </c>
      <c r="E8" s="7">
        <v>44193.481379999997</v>
      </c>
      <c r="F8" s="11">
        <v>3899</v>
      </c>
      <c r="G8" s="10">
        <v>8.5</v>
      </c>
      <c r="H8" s="10">
        <v>58</v>
      </c>
    </row>
    <row r="9" spans="1:8" ht="17.25">
      <c r="A9" s="30" t="s">
        <v>15</v>
      </c>
      <c r="B9" s="25">
        <v>9757763</v>
      </c>
      <c r="C9" s="11">
        <v>126</v>
      </c>
      <c r="D9" s="7">
        <v>7523710.7300000004</v>
      </c>
      <c r="E9" s="7">
        <v>59711.98992</v>
      </c>
      <c r="F9" s="11">
        <v>1206</v>
      </c>
      <c r="G9" s="10">
        <v>10.8</v>
      </c>
      <c r="H9" s="10">
        <v>4</v>
      </c>
    </row>
    <row r="10" spans="1:8" ht="17.25">
      <c r="A10" s="30" t="s">
        <v>16</v>
      </c>
      <c r="B10" s="25">
        <v>6000400</v>
      </c>
      <c r="C10" s="11">
        <v>75</v>
      </c>
      <c r="D10" s="7">
        <v>4545524.47</v>
      </c>
      <c r="E10" s="7">
        <v>60606.99293</v>
      </c>
      <c r="F10" s="10">
        <v>621</v>
      </c>
      <c r="G10" s="10">
        <v>8.6</v>
      </c>
      <c r="H10" s="10">
        <v>12</v>
      </c>
    </row>
    <row r="11" spans="1:8" ht="17.25">
      <c r="A11" s="30" t="s">
        <v>17</v>
      </c>
      <c r="B11" s="25">
        <v>223605188</v>
      </c>
      <c r="C11" s="11">
        <v>2322</v>
      </c>
      <c r="D11" s="7">
        <v>103608435.3</v>
      </c>
      <c r="E11" s="7">
        <v>44620.342510000002</v>
      </c>
      <c r="F11" s="11">
        <v>20607</v>
      </c>
      <c r="G11" s="10">
        <v>9.1999999999999993</v>
      </c>
      <c r="H11" s="10">
        <v>132</v>
      </c>
    </row>
    <row r="12" spans="1:8" ht="17.25">
      <c r="A12" s="30" t="s">
        <v>18</v>
      </c>
      <c r="B12" s="25">
        <v>144539371</v>
      </c>
      <c r="C12" s="11">
        <v>1070</v>
      </c>
      <c r="D12" s="7">
        <v>52105541.960000001</v>
      </c>
      <c r="E12" s="7">
        <v>48696.768190000003</v>
      </c>
      <c r="F12" s="11">
        <v>11367</v>
      </c>
      <c r="G12" s="10">
        <v>11.1</v>
      </c>
      <c r="H12" s="10">
        <v>64</v>
      </c>
    </row>
    <row r="13" spans="1:8" ht="17.25">
      <c r="A13" s="30" t="s">
        <v>19</v>
      </c>
      <c r="B13" s="25">
        <v>11990147</v>
      </c>
      <c r="C13" s="11">
        <v>68</v>
      </c>
      <c r="D13" s="7">
        <v>2251897.5</v>
      </c>
      <c r="E13" s="7">
        <v>33116.139710000003</v>
      </c>
      <c r="F13" s="10">
        <v>307</v>
      </c>
      <c r="G13" s="10">
        <v>5.2</v>
      </c>
      <c r="H13" s="10">
        <v>19</v>
      </c>
    </row>
    <row r="14" spans="1:8" ht="17.25">
      <c r="A14" s="30" t="s">
        <v>20</v>
      </c>
      <c r="B14" s="25">
        <v>20672881</v>
      </c>
      <c r="C14" s="11">
        <v>276</v>
      </c>
      <c r="D14" s="7">
        <v>7989140.1200000001</v>
      </c>
      <c r="E14" s="7">
        <v>28946.15986</v>
      </c>
      <c r="F14" s="11">
        <v>2233</v>
      </c>
      <c r="G14" s="10">
        <v>8.3000000000000007</v>
      </c>
      <c r="H14" s="10">
        <v>13</v>
      </c>
    </row>
    <row r="15" spans="1:8" ht="17.25">
      <c r="A15" s="29" t="s">
        <v>21</v>
      </c>
      <c r="B15" s="25">
        <v>118420119</v>
      </c>
      <c r="C15" s="11">
        <v>1667</v>
      </c>
      <c r="D15" s="7">
        <v>61363923</v>
      </c>
      <c r="E15" s="7">
        <v>36811</v>
      </c>
      <c r="F15" s="11">
        <v>12152</v>
      </c>
      <c r="G15" s="10">
        <v>7.5</v>
      </c>
      <c r="H15" s="10">
        <v>125</v>
      </c>
    </row>
    <row r="16" spans="1:8" ht="17.25">
      <c r="A16" s="30" t="s">
        <v>22</v>
      </c>
      <c r="B16" s="25">
        <v>78821955</v>
      </c>
      <c r="C16" s="11">
        <v>474</v>
      </c>
      <c r="D16" s="7">
        <v>16284404.310000001</v>
      </c>
      <c r="E16" s="7">
        <v>34355.283349999998</v>
      </c>
      <c r="F16" s="11">
        <v>3785</v>
      </c>
      <c r="G16" s="10">
        <v>8.1999999999999993</v>
      </c>
      <c r="H16" s="10">
        <v>58</v>
      </c>
    </row>
    <row r="17" spans="1:8" ht="17.25">
      <c r="A17" s="30" t="s">
        <v>23</v>
      </c>
      <c r="B17" s="25">
        <v>31899093</v>
      </c>
      <c r="C17" s="11">
        <v>666</v>
      </c>
      <c r="D17" s="7">
        <v>18813866.609999999</v>
      </c>
      <c r="E17" s="7">
        <v>28249.04896</v>
      </c>
      <c r="F17" s="11">
        <v>5027</v>
      </c>
      <c r="G17" s="10">
        <v>8.1</v>
      </c>
      <c r="H17" s="10">
        <v>131</v>
      </c>
    </row>
    <row r="18" spans="1:8" ht="17.25">
      <c r="A18" s="30" t="s">
        <v>24</v>
      </c>
      <c r="B18" s="25">
        <v>30771514</v>
      </c>
      <c r="C18" s="11">
        <v>538</v>
      </c>
      <c r="D18" s="7">
        <v>11824317.6</v>
      </c>
      <c r="E18" s="7">
        <v>21978.285500000002</v>
      </c>
      <c r="F18" s="11">
        <v>2975</v>
      </c>
      <c r="G18" s="10">
        <v>5.7</v>
      </c>
      <c r="H18" s="10">
        <v>62</v>
      </c>
    </row>
    <row r="19" spans="1:8" ht="17.25">
      <c r="A19" s="30" t="s">
        <v>25</v>
      </c>
      <c r="B19" s="25">
        <v>67741412</v>
      </c>
      <c r="C19" s="11">
        <v>333</v>
      </c>
      <c r="D19" s="7">
        <v>13987437.310000001</v>
      </c>
      <c r="E19" s="7">
        <v>42004.316250000003</v>
      </c>
      <c r="F19" s="11">
        <v>3874</v>
      </c>
      <c r="G19" s="10">
        <v>12.1</v>
      </c>
      <c r="H19" s="10">
        <v>26</v>
      </c>
    </row>
    <row r="20" spans="1:8" ht="17.25">
      <c r="A20" s="30" t="s">
        <v>26</v>
      </c>
      <c r="B20" s="25">
        <v>67581166</v>
      </c>
      <c r="C20" s="11">
        <v>496</v>
      </c>
      <c r="D20" s="7">
        <v>19996905.460000001</v>
      </c>
      <c r="E20" s="7">
        <v>40316.341650000002</v>
      </c>
      <c r="F20" s="11">
        <v>5114</v>
      </c>
      <c r="G20" s="10">
        <v>10.5</v>
      </c>
      <c r="H20" s="10">
        <v>35</v>
      </c>
    </row>
    <row r="21" spans="1:8" ht="17.25">
      <c r="A21" s="30" t="s">
        <v>27</v>
      </c>
      <c r="B21" s="25">
        <v>10953470</v>
      </c>
      <c r="C21" s="11">
        <v>311</v>
      </c>
      <c r="D21" s="7">
        <v>8124069.4000000004</v>
      </c>
      <c r="E21" s="7">
        <v>26122.409650000001</v>
      </c>
      <c r="F21" s="11">
        <v>1797</v>
      </c>
      <c r="G21" s="10">
        <v>5.9</v>
      </c>
      <c r="H21" s="10">
        <v>20</v>
      </c>
    </row>
    <row r="22" spans="1:8" ht="17.25">
      <c r="A22" s="30" t="s">
        <v>28</v>
      </c>
      <c r="B22" s="25">
        <v>45821890</v>
      </c>
      <c r="C22" s="11">
        <v>671</v>
      </c>
      <c r="D22" s="7">
        <v>26014659.649999999</v>
      </c>
      <c r="E22" s="7">
        <v>38769.984579999997</v>
      </c>
      <c r="F22" s="11">
        <v>4558</v>
      </c>
      <c r="G22" s="10">
        <v>7.1</v>
      </c>
      <c r="H22" s="10">
        <v>67</v>
      </c>
    </row>
    <row r="23" spans="1:8" ht="17.25">
      <c r="A23" s="30" t="s">
        <v>29</v>
      </c>
      <c r="B23" s="25">
        <v>45698950</v>
      </c>
      <c r="C23" s="11">
        <v>967</v>
      </c>
      <c r="D23" s="7">
        <v>39438210.07</v>
      </c>
      <c r="E23" s="7">
        <v>40784.080000000002</v>
      </c>
      <c r="F23" s="11">
        <v>6025</v>
      </c>
      <c r="G23" s="10">
        <v>7.1</v>
      </c>
      <c r="H23" s="10">
        <v>145</v>
      </c>
    </row>
    <row r="24" spans="1:8" ht="17.25">
      <c r="A24" s="30" t="s">
        <v>30</v>
      </c>
      <c r="B24" s="25">
        <v>100898829</v>
      </c>
      <c r="C24" s="11">
        <v>712</v>
      </c>
      <c r="D24" s="7">
        <v>27788003.030000001</v>
      </c>
      <c r="E24" s="7">
        <v>39028.094140000001</v>
      </c>
      <c r="F24" s="11">
        <v>6603</v>
      </c>
      <c r="G24" s="10">
        <v>9.9</v>
      </c>
      <c r="H24" s="10">
        <v>61</v>
      </c>
    </row>
    <row r="25" spans="1:8" ht="17.25">
      <c r="A25" s="30" t="s">
        <v>31</v>
      </c>
      <c r="B25" s="25">
        <v>48146164</v>
      </c>
      <c r="C25" s="11">
        <v>1224</v>
      </c>
      <c r="D25" s="7">
        <v>32425798.109999999</v>
      </c>
      <c r="E25" s="7">
        <v>26491.665120000001</v>
      </c>
      <c r="F25" s="11">
        <v>6817</v>
      </c>
      <c r="G25" s="10">
        <v>5.8</v>
      </c>
      <c r="H25" s="10">
        <v>71</v>
      </c>
    </row>
    <row r="26" spans="1:8" ht="17.25">
      <c r="A26" s="30" t="s">
        <v>32</v>
      </c>
      <c r="B26" s="25">
        <v>47131386</v>
      </c>
      <c r="C26" s="11">
        <v>492</v>
      </c>
      <c r="D26" s="7">
        <v>15005522.51</v>
      </c>
      <c r="E26" s="7">
        <v>30499.029490000001</v>
      </c>
      <c r="F26" s="11">
        <v>4347</v>
      </c>
      <c r="G26" s="10">
        <v>9.1999999999999993</v>
      </c>
      <c r="H26" s="10">
        <v>70</v>
      </c>
    </row>
    <row r="27" spans="1:8" ht="17.25">
      <c r="A27" s="30" t="s">
        <v>33</v>
      </c>
      <c r="B27" s="25">
        <v>66542726</v>
      </c>
      <c r="C27" s="11">
        <v>909</v>
      </c>
      <c r="D27" s="7">
        <v>31024700.920000002</v>
      </c>
      <c r="E27" s="7">
        <v>34130.584069999997</v>
      </c>
      <c r="F27" s="11">
        <v>7465</v>
      </c>
      <c r="G27" s="10">
        <v>8.6999999999999993</v>
      </c>
      <c r="H27" s="10">
        <v>80</v>
      </c>
    </row>
    <row r="28" spans="1:8" ht="17.25">
      <c r="A28" s="30" t="s">
        <v>34</v>
      </c>
      <c r="B28" s="25">
        <v>10113887</v>
      </c>
      <c r="C28" s="11">
        <v>237</v>
      </c>
      <c r="D28" s="7">
        <v>5675124.9500000002</v>
      </c>
      <c r="E28" s="7">
        <v>23945.674889999998</v>
      </c>
      <c r="F28" s="11">
        <v>1495</v>
      </c>
      <c r="G28" s="10">
        <v>6.4</v>
      </c>
      <c r="H28" s="10">
        <v>26</v>
      </c>
    </row>
    <row r="29" spans="1:8" ht="17.25">
      <c r="A29" s="30" t="s">
        <v>35</v>
      </c>
      <c r="B29" s="25">
        <v>20077074</v>
      </c>
      <c r="C29" s="11">
        <v>553</v>
      </c>
      <c r="D29" s="7">
        <v>15633934.1</v>
      </c>
      <c r="E29" s="7">
        <v>28271.128570000001</v>
      </c>
      <c r="F29" s="11">
        <v>3611</v>
      </c>
      <c r="G29" s="10">
        <v>7.5</v>
      </c>
      <c r="H29" s="10">
        <v>41</v>
      </c>
    </row>
    <row r="30" spans="1:8" ht="17.25">
      <c r="A30" s="30" t="s">
        <v>36</v>
      </c>
      <c r="B30" s="25">
        <v>32926105</v>
      </c>
      <c r="C30" s="11">
        <v>131</v>
      </c>
      <c r="D30" s="7">
        <v>6220757.5899999999</v>
      </c>
      <c r="E30" s="7">
        <v>47486.699159999996</v>
      </c>
      <c r="F30" s="11">
        <v>1283</v>
      </c>
      <c r="G30" s="10">
        <v>10.3</v>
      </c>
      <c r="H30" s="10">
        <v>7</v>
      </c>
    </row>
    <row r="31" spans="1:8" ht="17.25">
      <c r="A31" s="30" t="s">
        <v>37</v>
      </c>
      <c r="B31" s="25">
        <v>6999268</v>
      </c>
      <c r="C31" s="11">
        <v>175</v>
      </c>
      <c r="D31" s="7">
        <v>8702753.4100000001</v>
      </c>
      <c r="E31" s="7">
        <v>49730.019489999999</v>
      </c>
      <c r="F31" s="11">
        <v>1303</v>
      </c>
      <c r="G31" s="10">
        <v>9.1</v>
      </c>
      <c r="H31" s="10">
        <v>33</v>
      </c>
    </row>
    <row r="32" spans="1:8" ht="17.25">
      <c r="A32" s="30" t="s">
        <v>38</v>
      </c>
      <c r="B32" s="25">
        <v>63058005</v>
      </c>
      <c r="C32" s="11">
        <v>965</v>
      </c>
      <c r="D32" s="7">
        <v>54567071.890000001</v>
      </c>
      <c r="E32" s="7">
        <v>56546.18849</v>
      </c>
      <c r="F32" s="11">
        <v>9265</v>
      </c>
      <c r="G32" s="10">
        <v>10.3</v>
      </c>
      <c r="H32" s="10">
        <v>101</v>
      </c>
    </row>
    <row r="33" spans="1:8" ht="17.25">
      <c r="A33" s="30" t="s">
        <v>39</v>
      </c>
      <c r="B33" s="25">
        <v>29442748</v>
      </c>
      <c r="C33" s="11">
        <v>120</v>
      </c>
      <c r="D33" s="7">
        <v>6295459.96</v>
      </c>
      <c r="E33" s="7">
        <v>52462.16633</v>
      </c>
      <c r="F33" s="11">
        <v>1290</v>
      </c>
      <c r="G33" s="10">
        <v>12.2</v>
      </c>
      <c r="H33" s="10">
        <v>31</v>
      </c>
    </row>
    <row r="34" spans="1:8" ht="17.25">
      <c r="A34" s="30" t="s">
        <v>40</v>
      </c>
      <c r="B34" s="25">
        <v>163636242</v>
      </c>
      <c r="C34" s="11">
        <v>2183</v>
      </c>
      <c r="D34" s="7">
        <v>74146873.260000005</v>
      </c>
      <c r="E34" s="7">
        <v>33965.585550000003</v>
      </c>
      <c r="F34" s="11">
        <v>12599</v>
      </c>
      <c r="G34" s="10">
        <v>6</v>
      </c>
      <c r="H34" s="10">
        <v>173</v>
      </c>
    </row>
    <row r="35" spans="1:8" ht="17.25">
      <c r="A35" s="30" t="s">
        <v>41</v>
      </c>
      <c r="B35" s="25">
        <v>118135976</v>
      </c>
      <c r="C35" s="11">
        <v>973</v>
      </c>
      <c r="D35" s="7">
        <v>44078696.960000001</v>
      </c>
      <c r="E35" s="7">
        <v>45301.846819999999</v>
      </c>
      <c r="F35" s="11">
        <v>8564</v>
      </c>
      <c r="G35" s="10">
        <v>9.1</v>
      </c>
      <c r="H35" s="10">
        <v>108</v>
      </c>
    </row>
    <row r="36" spans="1:8" ht="17.25">
      <c r="A36" s="30" t="s">
        <v>42</v>
      </c>
      <c r="B36" s="25">
        <v>6037905</v>
      </c>
      <c r="C36" s="11">
        <v>240</v>
      </c>
      <c r="D36" s="7">
        <v>6868921.2599999998</v>
      </c>
      <c r="E36" s="7">
        <v>28620.505249999998</v>
      </c>
      <c r="F36" s="11">
        <v>1671</v>
      </c>
      <c r="G36" s="10">
        <v>7.2</v>
      </c>
      <c r="H36" s="10">
        <v>30</v>
      </c>
    </row>
    <row r="37" spans="1:8" ht="17.25">
      <c r="A37" s="30" t="s">
        <v>43</v>
      </c>
      <c r="B37" s="25">
        <v>117440585</v>
      </c>
      <c r="C37" s="11">
        <v>1086</v>
      </c>
      <c r="D37" s="7">
        <v>50907246.539999999</v>
      </c>
      <c r="E37" s="7">
        <v>46875.91762</v>
      </c>
      <c r="F37" s="11">
        <v>12092</v>
      </c>
      <c r="G37" s="10">
        <v>12</v>
      </c>
      <c r="H37" s="10">
        <v>117</v>
      </c>
    </row>
    <row r="38" spans="1:8" ht="17.25">
      <c r="A38" s="30" t="s">
        <v>44</v>
      </c>
      <c r="B38" s="25">
        <v>50006265</v>
      </c>
      <c r="C38" s="11">
        <v>634</v>
      </c>
      <c r="D38" s="7">
        <v>17658068.359999999</v>
      </c>
      <c r="E38" s="7">
        <v>27851.842840000001</v>
      </c>
      <c r="F38" s="11">
        <v>5000</v>
      </c>
      <c r="G38" s="10">
        <v>8</v>
      </c>
      <c r="H38" s="10">
        <v>28</v>
      </c>
    </row>
    <row r="39" spans="1:8" ht="17.25">
      <c r="A39" s="30" t="s">
        <v>45</v>
      </c>
      <c r="B39" s="25">
        <v>38595401</v>
      </c>
      <c r="C39" s="11">
        <v>400</v>
      </c>
      <c r="D39" s="7">
        <v>13165834.68</v>
      </c>
      <c r="E39" s="7">
        <v>32914.5867</v>
      </c>
      <c r="F39" s="11">
        <v>2125</v>
      </c>
      <c r="G39" s="10">
        <v>5.9</v>
      </c>
      <c r="H39" s="10">
        <v>41</v>
      </c>
    </row>
    <row r="40" spans="1:8" ht="17.25">
      <c r="A40" s="30" t="s">
        <v>46</v>
      </c>
      <c r="B40" s="25">
        <v>106397624</v>
      </c>
      <c r="C40" s="11">
        <v>1371</v>
      </c>
      <c r="D40" s="7">
        <v>66009038.259999998</v>
      </c>
      <c r="E40" s="7">
        <v>48146.63622</v>
      </c>
      <c r="F40" s="11">
        <v>12379</v>
      </c>
      <c r="G40" s="10">
        <v>10.4</v>
      </c>
      <c r="H40" s="10">
        <v>145</v>
      </c>
    </row>
    <row r="41" spans="1:8" ht="17.25">
      <c r="A41" s="30" t="s">
        <v>47</v>
      </c>
      <c r="B41" s="25">
        <v>8165854</v>
      </c>
      <c r="C41" s="11">
        <v>154</v>
      </c>
      <c r="D41" s="7">
        <v>7077636.5199999996</v>
      </c>
      <c r="E41" s="7">
        <v>45958.678699999997</v>
      </c>
      <c r="F41" s="11">
        <v>1190</v>
      </c>
      <c r="G41" s="10">
        <v>10.3</v>
      </c>
      <c r="H41" s="10">
        <v>10</v>
      </c>
    </row>
    <row r="42" spans="1:8" ht="17.25">
      <c r="A42" s="30" t="s">
        <v>48</v>
      </c>
      <c r="B42" s="25">
        <v>63641788</v>
      </c>
      <c r="C42" s="11">
        <v>425</v>
      </c>
      <c r="D42" s="7">
        <v>17976659.52</v>
      </c>
      <c r="E42" s="7">
        <v>42298.022400000002</v>
      </c>
      <c r="F42" s="11">
        <v>4379</v>
      </c>
      <c r="G42" s="10">
        <v>10.7</v>
      </c>
      <c r="H42" s="10">
        <v>39</v>
      </c>
    </row>
    <row r="43" spans="1:8" ht="17.25">
      <c r="A43" s="30" t="s">
        <v>49</v>
      </c>
      <c r="B43" s="25">
        <v>9020707</v>
      </c>
      <c r="C43" s="11">
        <v>312</v>
      </c>
      <c r="D43" s="7">
        <v>5440244.9800000004</v>
      </c>
      <c r="E43" s="7">
        <v>17436.682629999999</v>
      </c>
      <c r="F43" s="11">
        <v>1600</v>
      </c>
      <c r="G43" s="10">
        <v>5.5</v>
      </c>
      <c r="H43" s="10">
        <v>31</v>
      </c>
    </row>
    <row r="44" spans="1:8" ht="17.25">
      <c r="A44" s="30" t="s">
        <v>50</v>
      </c>
      <c r="B44" s="25">
        <v>82385260</v>
      </c>
      <c r="C44" s="11">
        <v>552</v>
      </c>
      <c r="D44" s="7">
        <v>21396315.969999999</v>
      </c>
      <c r="E44" s="7">
        <v>38761.44197</v>
      </c>
      <c r="F44" s="11">
        <v>4512</v>
      </c>
      <c r="G44" s="10">
        <v>9.1999999999999993</v>
      </c>
      <c r="H44" s="10">
        <v>82</v>
      </c>
    </row>
    <row r="45" spans="1:8" ht="17.25">
      <c r="A45" s="30" t="s">
        <v>51</v>
      </c>
      <c r="B45" s="25">
        <v>371663374</v>
      </c>
      <c r="C45" s="11">
        <v>2759</v>
      </c>
      <c r="D45" s="7">
        <v>129604194.09999999</v>
      </c>
      <c r="E45" s="7">
        <v>46975.061280000002</v>
      </c>
      <c r="F45" s="11">
        <v>31719</v>
      </c>
      <c r="G45" s="10">
        <v>11.8</v>
      </c>
      <c r="H45" s="10">
        <v>208</v>
      </c>
    </row>
    <row r="46" spans="1:8" ht="17.25">
      <c r="A46" s="30" t="s">
        <v>52</v>
      </c>
      <c r="B46" s="25">
        <v>40414976</v>
      </c>
      <c r="C46" s="11">
        <v>271</v>
      </c>
      <c r="D46" s="7">
        <v>8700027.5299999993</v>
      </c>
      <c r="E46" s="7">
        <v>32103.422620000001</v>
      </c>
      <c r="F46" s="11">
        <v>2737</v>
      </c>
      <c r="G46" s="10">
        <v>10.3</v>
      </c>
      <c r="H46" s="10">
        <v>7</v>
      </c>
    </row>
    <row r="47" spans="1:8" ht="17.25">
      <c r="A47" s="30" t="s">
        <v>53</v>
      </c>
      <c r="B47" s="25">
        <v>4410066</v>
      </c>
      <c r="C47" s="11">
        <v>104</v>
      </c>
      <c r="D47" s="7">
        <v>4453087.37</v>
      </c>
      <c r="E47" s="7">
        <v>42818.147790000003</v>
      </c>
      <c r="F47" s="10">
        <v>766</v>
      </c>
      <c r="G47" s="10">
        <v>7.7</v>
      </c>
      <c r="H47" s="10">
        <v>37</v>
      </c>
    </row>
    <row r="48" spans="1:8" ht="17.25">
      <c r="A48" s="30" t="s">
        <v>54</v>
      </c>
      <c r="B48" s="25">
        <v>70799409</v>
      </c>
      <c r="C48" s="11">
        <v>805</v>
      </c>
      <c r="D48" s="7">
        <v>34763104.469999999</v>
      </c>
      <c r="E48" s="7">
        <v>43183.980710000003</v>
      </c>
      <c r="F48" s="11">
        <v>5782</v>
      </c>
      <c r="G48" s="10">
        <v>7.5</v>
      </c>
      <c r="H48" s="10">
        <v>108</v>
      </c>
    </row>
    <row r="49" spans="1:8" ht="17.25">
      <c r="A49" s="29" t="s">
        <v>55</v>
      </c>
      <c r="B49" s="25">
        <v>58657107</v>
      </c>
      <c r="C49" s="11">
        <v>722</v>
      </c>
      <c r="D49" s="7">
        <v>27031983</v>
      </c>
      <c r="E49" s="40">
        <v>37492</v>
      </c>
      <c r="F49" s="11">
        <v>4423</v>
      </c>
      <c r="G49" s="10">
        <v>6</v>
      </c>
      <c r="H49" s="10">
        <v>74</v>
      </c>
    </row>
    <row r="50" spans="1:8" ht="17.25">
      <c r="A50" s="30" t="s">
        <v>56</v>
      </c>
      <c r="B50" s="25">
        <v>23161653</v>
      </c>
      <c r="C50" s="11">
        <v>137</v>
      </c>
      <c r="D50" s="7">
        <v>5669363.6699999999</v>
      </c>
      <c r="E50" s="7">
        <v>41382.216569999997</v>
      </c>
      <c r="F50" s="11">
        <v>1406</v>
      </c>
      <c r="G50" s="10">
        <v>10.6</v>
      </c>
      <c r="H50" s="10">
        <v>14</v>
      </c>
    </row>
    <row r="51" spans="1:8" ht="17.25">
      <c r="A51" s="30" t="s">
        <v>57</v>
      </c>
      <c r="B51" s="25">
        <v>51639992</v>
      </c>
      <c r="C51" s="11">
        <v>872</v>
      </c>
      <c r="D51" s="7">
        <v>33261531.039999999</v>
      </c>
      <c r="E51" s="7">
        <v>38143.957609999998</v>
      </c>
      <c r="F51" s="11">
        <v>7334</v>
      </c>
      <c r="G51" s="10">
        <v>8.5</v>
      </c>
      <c r="H51" s="10">
        <v>89</v>
      </c>
    </row>
    <row r="52" spans="1:8" ht="17.25">
      <c r="A52" s="29" t="s">
        <v>58</v>
      </c>
      <c r="B52" s="25">
        <v>4166167</v>
      </c>
      <c r="C52" s="11">
        <v>167</v>
      </c>
      <c r="D52" s="7">
        <v>4022752</v>
      </c>
      <c r="E52" s="7">
        <v>24088</v>
      </c>
      <c r="F52" s="11">
        <v>1102</v>
      </c>
      <c r="G52" s="10">
        <v>7</v>
      </c>
      <c r="H52" s="10">
        <v>25</v>
      </c>
    </row>
    <row r="53" spans="1:8" ht="17.25">
      <c r="B53" s="26"/>
      <c r="C53" s="11"/>
      <c r="D53" s="7"/>
      <c r="E53" s="7"/>
      <c r="F53" s="10"/>
      <c r="G53" s="10"/>
      <c r="H53" s="10"/>
    </row>
    <row r="54" spans="1:8" s="22" customFormat="1" ht="17.25">
      <c r="A54" s="31" t="s">
        <v>59</v>
      </c>
      <c r="B54" s="27">
        <f>SUM(B2:B53)</f>
        <v>3345178849</v>
      </c>
      <c r="C54" s="21">
        <f>SUM(C2:C53)</f>
        <v>34886</v>
      </c>
      <c r="D54" s="19">
        <f>SUM(D2:D52)</f>
        <v>1364945597.1899998</v>
      </c>
      <c r="E54" s="19">
        <f>D54/C54</f>
        <v>39125.884228343741</v>
      </c>
      <c r="F54" s="21">
        <f>SUM(F2:F53)</f>
        <v>283748</v>
      </c>
      <c r="G54" s="20"/>
      <c r="H54" s="20">
        <f>SUM(H2:H53)</f>
        <v>3312</v>
      </c>
    </row>
    <row r="55" spans="1:8" ht="17.25">
      <c r="H55">
        <f>(H54/C54)*100</f>
        <v>9.4937797397236725</v>
      </c>
    </row>
    <row r="57" spans="1:8" ht="17.25"/>
  </sheetData>
  <autoFilter ref="A1:H52" xr:uid="{17012236-6276-4345-B25E-DE5B22A5F625}">
    <sortState xmlns:xlrd2="http://schemas.microsoft.com/office/spreadsheetml/2017/richdata2" ref="A2:H52">
      <sortCondition ref="A1:A52"/>
    </sortState>
  </autoFilter>
  <sortState xmlns:xlrd2="http://schemas.microsoft.com/office/spreadsheetml/2017/richdata2" ref="A2:H52">
    <sortCondition ref="A2: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F09F-8519-104B-A7D1-023B2ED8635C}">
  <dimension ref="A1:G53"/>
  <sheetViews>
    <sheetView workbookViewId="0">
      <pane ySplit="1" topLeftCell="A2" activePane="bottomLeft" state="frozen"/>
      <selection pane="bottomLeft" activeCell="E1" sqref="E1:E1048576"/>
    </sheetView>
  </sheetViews>
  <sheetFormatPr defaultColWidth="11" defaultRowHeight="15.95"/>
  <cols>
    <col min="1" max="1" width="16.125" style="12" customWidth="1"/>
    <col min="2" max="2" width="11.25" style="17" bestFit="1" customWidth="1"/>
    <col min="3" max="3" width="13.125" style="14" bestFit="1" customWidth="1"/>
    <col min="4" max="4" width="14.625" style="14" customWidth="1"/>
    <col min="5" max="5" width="7.875" style="17" customWidth="1"/>
    <col min="6" max="6" width="11" bestFit="1" customWidth="1"/>
  </cols>
  <sheetData>
    <row r="1" spans="1:7" s="33" customFormat="1" ht="18">
      <c r="A1" s="3" t="s">
        <v>0</v>
      </c>
      <c r="B1" s="35" t="s">
        <v>2</v>
      </c>
      <c r="C1" s="34" t="s">
        <v>60</v>
      </c>
      <c r="D1" s="34" t="s">
        <v>61</v>
      </c>
      <c r="E1" s="35" t="s">
        <v>62</v>
      </c>
      <c r="F1" s="33" t="s">
        <v>63</v>
      </c>
    </row>
    <row r="2" spans="1:7" ht="17.25">
      <c r="A2" s="12" t="s">
        <v>8</v>
      </c>
      <c r="B2" s="17">
        <v>20</v>
      </c>
      <c r="C2" s="16">
        <v>5450000</v>
      </c>
      <c r="D2" s="15">
        <v>13600000</v>
      </c>
      <c r="E2" s="17">
        <v>1378</v>
      </c>
      <c r="F2">
        <v>3</v>
      </c>
      <c r="G2" s="32"/>
    </row>
    <row r="3" spans="1:7" ht="17.25">
      <c r="A3" s="13" t="s">
        <v>9</v>
      </c>
      <c r="B3" s="17">
        <v>9</v>
      </c>
      <c r="C3" s="14">
        <v>2600000</v>
      </c>
      <c r="D3" s="15">
        <v>6100000</v>
      </c>
      <c r="E3" s="17">
        <v>499</v>
      </c>
      <c r="F3">
        <v>3</v>
      </c>
    </row>
    <row r="4" spans="1:7" ht="17.25">
      <c r="A4" s="13" t="s">
        <v>10</v>
      </c>
      <c r="B4" s="17">
        <v>50</v>
      </c>
      <c r="C4" s="14">
        <v>17750000</v>
      </c>
      <c r="D4" s="14">
        <v>40000000</v>
      </c>
      <c r="E4" s="17">
        <v>2777</v>
      </c>
      <c r="F4">
        <v>7</v>
      </c>
    </row>
    <row r="5" spans="1:7" ht="17.25">
      <c r="A5" s="13" t="s">
        <v>11</v>
      </c>
      <c r="B5" s="17">
        <v>38</v>
      </c>
      <c r="C5" s="14">
        <v>10650000</v>
      </c>
      <c r="D5" s="14">
        <v>26050000</v>
      </c>
      <c r="E5" s="17">
        <v>2431</v>
      </c>
      <c r="F5">
        <v>14</v>
      </c>
    </row>
    <row r="6" spans="1:7" ht="17.25">
      <c r="A6" s="13" t="s">
        <v>12</v>
      </c>
      <c r="B6" s="17">
        <v>378</v>
      </c>
      <c r="C6" s="14">
        <v>105300000</v>
      </c>
      <c r="D6" s="14">
        <v>257050000</v>
      </c>
      <c r="E6" s="17">
        <v>18484</v>
      </c>
      <c r="F6">
        <v>95</v>
      </c>
    </row>
    <row r="7" spans="1:7" ht="17.25">
      <c r="A7" s="13" t="s">
        <v>13</v>
      </c>
      <c r="B7" s="17">
        <v>106</v>
      </c>
      <c r="C7" s="14">
        <v>21050000</v>
      </c>
      <c r="D7" s="14">
        <v>50250000</v>
      </c>
      <c r="E7" s="17">
        <v>3393</v>
      </c>
      <c r="F7">
        <v>20</v>
      </c>
    </row>
    <row r="8" spans="1:7" ht="17.25">
      <c r="A8" s="13" t="s">
        <v>14</v>
      </c>
      <c r="B8" s="17">
        <v>67</v>
      </c>
      <c r="C8" s="14">
        <v>14700000</v>
      </c>
      <c r="D8" s="14">
        <v>37200000</v>
      </c>
      <c r="E8" s="17">
        <v>2373</v>
      </c>
      <c r="F8">
        <v>18</v>
      </c>
    </row>
    <row r="9" spans="1:7" ht="17.25">
      <c r="A9" s="13" t="s">
        <v>15</v>
      </c>
      <c r="B9" s="17">
        <v>12</v>
      </c>
      <c r="C9" s="14">
        <v>2000000</v>
      </c>
      <c r="D9" s="14">
        <v>4850000</v>
      </c>
      <c r="E9" s="17">
        <v>490</v>
      </c>
      <c r="F9">
        <v>4</v>
      </c>
    </row>
    <row r="10" spans="1:7" ht="17.25">
      <c r="A10" s="13" t="s">
        <v>16</v>
      </c>
      <c r="B10" s="17">
        <v>37</v>
      </c>
      <c r="C10" s="14">
        <v>6550000</v>
      </c>
      <c r="D10" s="14">
        <v>16200000</v>
      </c>
      <c r="E10" s="17">
        <v>1068</v>
      </c>
      <c r="F10">
        <v>17</v>
      </c>
    </row>
    <row r="11" spans="1:7" ht="17.25">
      <c r="A11" s="13" t="s">
        <v>17</v>
      </c>
      <c r="B11" s="17">
        <v>209</v>
      </c>
      <c r="C11" s="14">
        <v>43600000</v>
      </c>
      <c r="D11" s="14">
        <v>106900000</v>
      </c>
      <c r="E11" s="17">
        <v>8576</v>
      </c>
      <c r="F11">
        <v>26</v>
      </c>
    </row>
    <row r="12" spans="1:7" ht="17.25">
      <c r="A12" s="13" t="s">
        <v>18</v>
      </c>
      <c r="B12" s="17">
        <v>152</v>
      </c>
      <c r="C12" s="14">
        <v>27500000</v>
      </c>
      <c r="D12" s="14">
        <v>66000000</v>
      </c>
      <c r="E12" s="17">
        <v>1212</v>
      </c>
      <c r="F12">
        <v>17</v>
      </c>
    </row>
    <row r="13" spans="1:7" ht="17.25">
      <c r="A13" s="13" t="s">
        <v>19</v>
      </c>
      <c r="B13" s="17">
        <v>13</v>
      </c>
      <c r="C13" s="14">
        <v>5850000</v>
      </c>
      <c r="D13" s="14">
        <v>14750000</v>
      </c>
      <c r="E13" s="17">
        <v>1150</v>
      </c>
      <c r="F13">
        <v>5</v>
      </c>
    </row>
    <row r="14" spans="1:7" ht="17.25">
      <c r="A14" s="13" t="s">
        <v>20</v>
      </c>
      <c r="B14" s="17">
        <v>8</v>
      </c>
      <c r="C14" s="14">
        <v>14000000</v>
      </c>
      <c r="D14" s="14">
        <v>3450000</v>
      </c>
      <c r="E14" s="17">
        <v>435</v>
      </c>
      <c r="F14">
        <v>1</v>
      </c>
    </row>
    <row r="15" spans="1:7" ht="17.25">
      <c r="A15" s="12" t="s">
        <v>21</v>
      </c>
      <c r="B15" s="17">
        <v>201</v>
      </c>
      <c r="C15" s="14">
        <v>40650000</v>
      </c>
      <c r="D15" s="14">
        <v>97500000</v>
      </c>
      <c r="E15" s="17">
        <v>8449</v>
      </c>
      <c r="F15">
        <v>37</v>
      </c>
    </row>
    <row r="16" spans="1:7" ht="17.25">
      <c r="A16" s="13" t="s">
        <v>22</v>
      </c>
      <c r="B16" s="17">
        <v>40</v>
      </c>
      <c r="C16" s="14">
        <v>10300000</v>
      </c>
      <c r="D16" s="14">
        <v>25500000</v>
      </c>
      <c r="E16" s="17">
        <v>2190</v>
      </c>
      <c r="F16">
        <v>9</v>
      </c>
    </row>
    <row r="17" spans="1:6" ht="17.25">
      <c r="A17" s="13" t="s">
        <v>23</v>
      </c>
      <c r="B17" s="17">
        <v>33</v>
      </c>
      <c r="C17" s="14">
        <v>7200000</v>
      </c>
      <c r="D17" s="14">
        <v>17750000</v>
      </c>
      <c r="E17" s="17">
        <v>1961</v>
      </c>
      <c r="F17">
        <v>8</v>
      </c>
    </row>
    <row r="18" spans="1:6" ht="17.25">
      <c r="A18" s="13" t="s">
        <v>24</v>
      </c>
      <c r="B18" s="17">
        <v>32</v>
      </c>
      <c r="C18" s="14">
        <v>5200000</v>
      </c>
      <c r="D18" s="14">
        <v>12500000</v>
      </c>
      <c r="E18" s="17">
        <v>1582</v>
      </c>
      <c r="F18">
        <v>7</v>
      </c>
    </row>
    <row r="19" spans="1:6" ht="17.25">
      <c r="A19" s="13" t="s">
        <v>25</v>
      </c>
      <c r="B19" s="17">
        <v>35</v>
      </c>
      <c r="C19" s="14">
        <v>6650000</v>
      </c>
      <c r="D19" s="14">
        <v>16800000</v>
      </c>
      <c r="E19" s="17">
        <v>1818</v>
      </c>
      <c r="F19">
        <v>6</v>
      </c>
    </row>
    <row r="20" spans="1:6" ht="17.25">
      <c r="A20" s="13" t="s">
        <v>26</v>
      </c>
      <c r="B20" s="17">
        <v>27</v>
      </c>
      <c r="C20" s="14">
        <v>5050000</v>
      </c>
      <c r="D20" s="14">
        <v>12700000</v>
      </c>
      <c r="E20" s="17">
        <v>1262</v>
      </c>
      <c r="F20">
        <v>7</v>
      </c>
    </row>
    <row r="21" spans="1:6" ht="17.25">
      <c r="A21" s="13" t="s">
        <v>27</v>
      </c>
      <c r="B21" s="17">
        <v>25</v>
      </c>
      <c r="C21" s="14">
        <v>5000000</v>
      </c>
      <c r="D21" s="14">
        <v>11700000</v>
      </c>
      <c r="E21" s="17">
        <v>979</v>
      </c>
      <c r="F21">
        <v>6</v>
      </c>
    </row>
    <row r="22" spans="1:6" ht="17.25">
      <c r="A22" s="13" t="s">
        <v>28</v>
      </c>
      <c r="B22" s="17">
        <v>122</v>
      </c>
      <c r="C22" s="14">
        <v>31600000</v>
      </c>
      <c r="D22" s="14">
        <v>75550000</v>
      </c>
      <c r="E22" s="17">
        <v>6314</v>
      </c>
      <c r="F22">
        <v>16</v>
      </c>
    </row>
    <row r="23" spans="1:6" ht="17.25">
      <c r="A23" s="13" t="s">
        <v>29</v>
      </c>
      <c r="B23" s="17">
        <v>186</v>
      </c>
      <c r="C23" s="14">
        <v>52200000</v>
      </c>
      <c r="D23" s="14">
        <v>126700000</v>
      </c>
      <c r="E23" s="17">
        <v>7842</v>
      </c>
      <c r="F23">
        <v>56</v>
      </c>
    </row>
    <row r="24" spans="1:6" ht="17.25">
      <c r="A24" s="13" t="s">
        <v>30</v>
      </c>
      <c r="B24" s="17">
        <v>86</v>
      </c>
      <c r="C24" s="14">
        <v>16200000</v>
      </c>
      <c r="D24" s="14">
        <v>38600000</v>
      </c>
      <c r="E24" s="17">
        <v>3921</v>
      </c>
      <c r="F24">
        <v>17</v>
      </c>
    </row>
    <row r="25" spans="1:6" ht="17.25">
      <c r="A25" s="13" t="s">
        <v>31</v>
      </c>
      <c r="B25" s="17">
        <v>111</v>
      </c>
      <c r="C25" s="14">
        <v>21950000</v>
      </c>
      <c r="D25" s="14">
        <v>53850000</v>
      </c>
      <c r="E25" s="17">
        <v>5358</v>
      </c>
      <c r="F25">
        <v>25</v>
      </c>
    </row>
    <row r="26" spans="1:6" ht="17.25">
      <c r="A26" s="13" t="s">
        <v>32</v>
      </c>
      <c r="B26" s="17">
        <v>10</v>
      </c>
      <c r="C26" s="14">
        <v>1500000</v>
      </c>
      <c r="D26" s="14">
        <v>3500000</v>
      </c>
      <c r="E26" s="17">
        <v>376</v>
      </c>
      <c r="F26">
        <v>3</v>
      </c>
    </row>
    <row r="27" spans="1:6" ht="17.25">
      <c r="A27" s="13" t="s">
        <v>33</v>
      </c>
      <c r="B27" s="17">
        <v>62</v>
      </c>
      <c r="C27" s="14">
        <v>12750000</v>
      </c>
      <c r="D27" s="14">
        <v>31800000</v>
      </c>
      <c r="E27" s="17">
        <v>3283</v>
      </c>
      <c r="F27">
        <v>16</v>
      </c>
    </row>
    <row r="28" spans="1:6" ht="17.25">
      <c r="A28" s="13" t="s">
        <v>34</v>
      </c>
      <c r="B28" s="17">
        <v>3</v>
      </c>
      <c r="C28" s="14">
        <v>450000</v>
      </c>
      <c r="D28" s="14">
        <v>1050000</v>
      </c>
      <c r="E28" s="17">
        <v>93</v>
      </c>
      <c r="F28">
        <v>1</v>
      </c>
    </row>
    <row r="29" spans="1:6" ht="17.25">
      <c r="A29" s="13" t="s">
        <v>35</v>
      </c>
      <c r="B29" s="17">
        <v>31</v>
      </c>
      <c r="C29" s="14">
        <v>6900000</v>
      </c>
      <c r="D29" s="14">
        <v>17050000</v>
      </c>
      <c r="E29" s="17">
        <v>1343</v>
      </c>
      <c r="F29">
        <v>5</v>
      </c>
    </row>
    <row r="30" spans="1:6" ht="17.25">
      <c r="A30" s="13" t="s">
        <v>36</v>
      </c>
      <c r="B30" s="17">
        <v>21</v>
      </c>
      <c r="C30" s="14">
        <v>5400000</v>
      </c>
      <c r="D30" s="14">
        <v>13300000</v>
      </c>
      <c r="E30" s="17">
        <v>654</v>
      </c>
      <c r="F30">
        <v>0</v>
      </c>
    </row>
    <row r="31" spans="1:6" ht="17.25">
      <c r="A31" s="13" t="s">
        <v>37</v>
      </c>
      <c r="B31" s="17">
        <v>27</v>
      </c>
      <c r="C31" s="14">
        <v>5050000</v>
      </c>
      <c r="D31" s="14">
        <v>12700000</v>
      </c>
      <c r="E31" s="17">
        <v>1055</v>
      </c>
      <c r="F31">
        <v>9</v>
      </c>
    </row>
    <row r="32" spans="1:6" ht="17.25">
      <c r="A32" s="13" t="s">
        <v>38</v>
      </c>
      <c r="B32" s="17">
        <v>178</v>
      </c>
      <c r="C32" s="14">
        <v>41500000</v>
      </c>
      <c r="D32" s="14">
        <v>101750000</v>
      </c>
      <c r="E32" s="17">
        <v>7423</v>
      </c>
      <c r="F32">
        <v>35</v>
      </c>
    </row>
    <row r="33" spans="1:6" ht="17.25">
      <c r="A33" s="13" t="s">
        <v>39</v>
      </c>
      <c r="B33" s="17">
        <v>21</v>
      </c>
      <c r="C33" s="14">
        <v>5000000</v>
      </c>
      <c r="D33" s="14">
        <v>12250000</v>
      </c>
      <c r="E33" s="17">
        <v>1268</v>
      </c>
      <c r="F33">
        <v>6</v>
      </c>
    </row>
    <row r="34" spans="1:6" ht="17.25">
      <c r="A34" s="13" t="s">
        <v>40</v>
      </c>
      <c r="B34" s="17">
        <v>365</v>
      </c>
      <c r="C34" s="14">
        <v>103100000</v>
      </c>
      <c r="D34" s="14">
        <v>252550000</v>
      </c>
      <c r="E34" s="17">
        <v>17709</v>
      </c>
      <c r="F34">
        <v>96</v>
      </c>
    </row>
    <row r="35" spans="1:6" ht="17.25">
      <c r="A35" s="13" t="s">
        <v>41</v>
      </c>
      <c r="B35" s="17">
        <v>145</v>
      </c>
      <c r="C35" s="14">
        <v>26850000</v>
      </c>
      <c r="D35" s="14">
        <v>65100000</v>
      </c>
      <c r="E35" s="17">
        <v>4617</v>
      </c>
      <c r="F35">
        <v>19</v>
      </c>
    </row>
    <row r="36" spans="1:6" ht="17.25">
      <c r="A36" s="13" t="s">
        <v>42</v>
      </c>
      <c r="B36" s="17">
        <v>13</v>
      </c>
      <c r="C36" s="14">
        <v>2550000</v>
      </c>
      <c r="D36" s="14">
        <v>6500000</v>
      </c>
      <c r="E36" s="17">
        <v>851</v>
      </c>
      <c r="F36">
        <v>4</v>
      </c>
    </row>
    <row r="37" spans="1:6" ht="17.25">
      <c r="A37" s="13" t="s">
        <v>43</v>
      </c>
      <c r="B37" s="17">
        <v>132</v>
      </c>
      <c r="C37" s="14">
        <v>29950000</v>
      </c>
      <c r="D37" s="14">
        <v>71400000</v>
      </c>
      <c r="E37" s="17">
        <v>6387</v>
      </c>
      <c r="F37">
        <v>19</v>
      </c>
    </row>
    <row r="38" spans="1:6" ht="17.25">
      <c r="A38" s="13" t="s">
        <v>44</v>
      </c>
      <c r="B38" s="17">
        <v>32</v>
      </c>
      <c r="C38" s="14">
        <v>6000000</v>
      </c>
      <c r="D38" s="14">
        <v>15100000</v>
      </c>
      <c r="E38" s="17">
        <v>1596</v>
      </c>
      <c r="F38">
        <v>11</v>
      </c>
    </row>
    <row r="39" spans="1:6" ht="17.25">
      <c r="A39" s="13" t="s">
        <v>45</v>
      </c>
      <c r="B39" s="17">
        <v>36</v>
      </c>
      <c r="C39" s="14">
        <v>7050000</v>
      </c>
      <c r="D39" s="14">
        <v>16850000</v>
      </c>
      <c r="E39" s="17">
        <v>1472</v>
      </c>
      <c r="F39">
        <v>9</v>
      </c>
    </row>
    <row r="40" spans="1:6" ht="17.25">
      <c r="A40" s="13" t="s">
        <v>46</v>
      </c>
      <c r="B40" s="17">
        <v>207</v>
      </c>
      <c r="C40" s="14">
        <v>46050000</v>
      </c>
      <c r="D40" s="14">
        <v>111800000</v>
      </c>
      <c r="E40" s="17">
        <v>8230</v>
      </c>
      <c r="F40">
        <v>44</v>
      </c>
    </row>
    <row r="41" spans="1:6" ht="17.25">
      <c r="A41" s="13" t="s">
        <v>47</v>
      </c>
      <c r="B41" s="17">
        <v>17</v>
      </c>
      <c r="C41" s="14">
        <v>4000000</v>
      </c>
      <c r="D41" s="14">
        <v>9550000</v>
      </c>
      <c r="E41" s="17">
        <v>447</v>
      </c>
      <c r="F41">
        <v>0</v>
      </c>
    </row>
    <row r="42" spans="1:6" ht="17.25">
      <c r="A42" s="13" t="s">
        <v>48</v>
      </c>
      <c r="B42" s="17">
        <v>35</v>
      </c>
      <c r="C42" s="14">
        <v>7100000</v>
      </c>
      <c r="D42" s="14">
        <v>17150000</v>
      </c>
      <c r="E42" s="17">
        <v>1732</v>
      </c>
      <c r="F42">
        <v>7</v>
      </c>
    </row>
    <row r="43" spans="1:6" ht="17.25">
      <c r="A43" s="13" t="s">
        <v>49</v>
      </c>
      <c r="B43" s="17">
        <v>15</v>
      </c>
      <c r="C43" s="14">
        <v>3700000</v>
      </c>
      <c r="D43" s="14">
        <v>8850000</v>
      </c>
      <c r="E43" s="17">
        <v>1064</v>
      </c>
      <c r="F43">
        <v>6</v>
      </c>
    </row>
    <row r="44" spans="1:6" ht="17.25">
      <c r="A44" s="13" t="s">
        <v>50</v>
      </c>
      <c r="B44" s="17">
        <v>39</v>
      </c>
      <c r="C44" s="14">
        <v>9500000</v>
      </c>
      <c r="D44" s="14">
        <v>24150000</v>
      </c>
      <c r="E44" s="17">
        <v>2201</v>
      </c>
      <c r="F44">
        <v>10</v>
      </c>
    </row>
    <row r="45" spans="1:6" ht="17.25">
      <c r="A45" s="13" t="s">
        <v>51</v>
      </c>
      <c r="B45" s="17">
        <v>358</v>
      </c>
      <c r="C45" s="14">
        <v>62300000</v>
      </c>
      <c r="D45" s="14">
        <v>148800000</v>
      </c>
      <c r="E45" s="17">
        <v>15201</v>
      </c>
      <c r="F45">
        <v>33</v>
      </c>
    </row>
    <row r="46" spans="1:6" ht="17.25">
      <c r="A46" s="13" t="s">
        <v>52</v>
      </c>
      <c r="B46" s="17">
        <v>15</v>
      </c>
      <c r="C46" s="14">
        <v>265000</v>
      </c>
      <c r="D46" s="14">
        <v>6550000</v>
      </c>
      <c r="E46" s="17">
        <v>791</v>
      </c>
      <c r="F46">
        <v>5</v>
      </c>
    </row>
    <row r="47" spans="1:6" ht="17.25">
      <c r="A47" s="13" t="s">
        <v>53</v>
      </c>
      <c r="B47" s="17">
        <v>15</v>
      </c>
      <c r="C47" s="14">
        <v>2450000</v>
      </c>
      <c r="D47" s="14">
        <v>5900000</v>
      </c>
      <c r="E47" s="17">
        <v>450</v>
      </c>
      <c r="F47">
        <v>10</v>
      </c>
    </row>
    <row r="48" spans="1:6" ht="17.25">
      <c r="A48" s="13" t="s">
        <v>54</v>
      </c>
      <c r="B48" s="17">
        <v>115</v>
      </c>
      <c r="C48" s="14">
        <v>22100000</v>
      </c>
      <c r="D48" s="14">
        <v>54900000</v>
      </c>
      <c r="E48" s="17">
        <v>3756</v>
      </c>
      <c r="F48">
        <v>30</v>
      </c>
    </row>
    <row r="49" spans="1:6" ht="17.25">
      <c r="A49" s="12" t="s">
        <v>55</v>
      </c>
      <c r="B49" s="17">
        <v>130</v>
      </c>
      <c r="C49" s="14">
        <v>30650000</v>
      </c>
      <c r="D49" s="14">
        <v>73700000</v>
      </c>
      <c r="E49" s="17">
        <v>4984</v>
      </c>
      <c r="F49">
        <v>35</v>
      </c>
    </row>
    <row r="50" spans="1:6" ht="17.25">
      <c r="A50" s="13" t="s">
        <v>56</v>
      </c>
      <c r="B50" s="17">
        <v>12</v>
      </c>
      <c r="C50" s="14">
        <v>7050000</v>
      </c>
      <c r="D50" s="14">
        <v>15150000</v>
      </c>
      <c r="E50" s="17">
        <v>606</v>
      </c>
      <c r="F50">
        <v>5</v>
      </c>
    </row>
    <row r="51" spans="1:6" ht="17.25">
      <c r="A51" s="13" t="s">
        <v>57</v>
      </c>
      <c r="B51" s="17">
        <v>89</v>
      </c>
      <c r="C51" s="14">
        <v>18000000</v>
      </c>
      <c r="D51" s="14">
        <v>44900000</v>
      </c>
      <c r="E51" s="17">
        <v>3814</v>
      </c>
      <c r="F51">
        <v>20</v>
      </c>
    </row>
    <row r="52" spans="1:6" ht="17.25">
      <c r="A52" s="12" t="s">
        <v>58</v>
      </c>
      <c r="B52" s="17">
        <v>8</v>
      </c>
      <c r="C52" s="14">
        <v>2200000</v>
      </c>
      <c r="D52" s="14">
        <v>6050000</v>
      </c>
      <c r="E52" s="17">
        <v>473</v>
      </c>
      <c r="F52">
        <v>8</v>
      </c>
    </row>
    <row r="53" spans="1:6" s="38" customFormat="1" ht="17.25">
      <c r="A53" s="18" t="s">
        <v>59</v>
      </c>
      <c r="B53" s="36">
        <f>SUM(B2:B52)</f>
        <v>4128</v>
      </c>
      <c r="C53" s="37">
        <f>SUM(C2:C52)</f>
        <v>948415000</v>
      </c>
      <c r="D53" s="37">
        <f>SUM(D2:D52)</f>
        <v>2279900000</v>
      </c>
      <c r="E53" s="36">
        <f>SUM(E2:E52)</f>
        <v>177818</v>
      </c>
      <c r="F53" s="38">
        <f>SUM(F2:F52)</f>
        <v>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ADE81-431A-407D-81C2-EDC81102C7D1}">
  <sheetPr>
    <pageSetUpPr fitToPage="1"/>
  </sheetPr>
  <dimension ref="A1:L57"/>
  <sheetViews>
    <sheetView tabSelected="1" topLeftCell="C1" workbookViewId="0">
      <selection activeCell="I7" sqref="I7"/>
    </sheetView>
  </sheetViews>
  <sheetFormatPr defaultRowHeight="15.75"/>
  <cols>
    <col min="1" max="1" width="19" style="29" bestFit="1" customWidth="1"/>
    <col min="2" max="2" width="17" style="2" customWidth="1"/>
    <col min="3" max="3" width="13.125" style="14" bestFit="1" customWidth="1"/>
    <col min="4" max="4" width="14.625" style="14" customWidth="1"/>
    <col min="5" max="5" width="13.875" customWidth="1"/>
    <col min="6" max="6" width="14.375" customWidth="1"/>
    <col min="7" max="7" width="12.875" style="17" bestFit="1" customWidth="1"/>
    <col min="8" max="8" width="11.625" style="17" customWidth="1"/>
    <col min="9" max="9" width="14" customWidth="1"/>
    <col min="10" max="10" width="16.125" customWidth="1"/>
    <col min="11" max="11" width="11.875" style="17" customWidth="1"/>
  </cols>
  <sheetData>
    <row r="1" spans="1:12" s="58" customFormat="1">
      <c r="A1" s="56" t="s">
        <v>0</v>
      </c>
      <c r="B1" s="57" t="s">
        <v>64</v>
      </c>
      <c r="C1" s="34" t="s">
        <v>65</v>
      </c>
      <c r="D1" s="34" t="s">
        <v>66</v>
      </c>
      <c r="E1" s="67" t="s">
        <v>67</v>
      </c>
      <c r="F1" s="67" t="s">
        <v>68</v>
      </c>
      <c r="G1" s="68" t="s">
        <v>69</v>
      </c>
      <c r="H1" s="69" t="s">
        <v>70</v>
      </c>
      <c r="I1" s="67" t="s">
        <v>71</v>
      </c>
      <c r="J1" s="56" t="s">
        <v>72</v>
      </c>
      <c r="K1" s="35" t="s">
        <v>73</v>
      </c>
      <c r="L1" s="58" t="s">
        <v>74</v>
      </c>
    </row>
    <row r="2" spans="1:12" ht="17.25">
      <c r="A2" s="29" t="s">
        <v>8</v>
      </c>
      <c r="B2" s="7">
        <v>18438829.309999999</v>
      </c>
      <c r="C2" s="16">
        <v>5450000</v>
      </c>
      <c r="D2" s="15">
        <v>13600000</v>
      </c>
      <c r="E2" s="2">
        <f t="shared" ref="E2:E33" si="0">B2+C2</f>
        <v>23888829.309999999</v>
      </c>
      <c r="F2" s="2">
        <f t="shared" ref="F2:F33" si="1">B2+D2</f>
        <v>32038829.309999999</v>
      </c>
      <c r="G2" s="8">
        <v>450</v>
      </c>
      <c r="H2" s="17">
        <v>20</v>
      </c>
      <c r="I2" s="17">
        <f t="shared" ref="I2:I33" si="2">G2+H2</f>
        <v>470</v>
      </c>
      <c r="J2" s="8">
        <v>4562</v>
      </c>
      <c r="K2" s="17">
        <v>1378</v>
      </c>
      <c r="L2" s="17">
        <f>J2+K2</f>
        <v>5940</v>
      </c>
    </row>
    <row r="3" spans="1:12" ht="17.25">
      <c r="A3" s="30" t="s">
        <v>9</v>
      </c>
      <c r="B3" s="7">
        <v>2451659.75</v>
      </c>
      <c r="C3" s="14">
        <v>2600000</v>
      </c>
      <c r="D3" s="15">
        <v>6100000</v>
      </c>
      <c r="E3" s="2">
        <f t="shared" si="0"/>
        <v>5051659.75</v>
      </c>
      <c r="F3" s="2">
        <f t="shared" si="1"/>
        <v>8551659.75</v>
      </c>
      <c r="G3" s="11">
        <v>60</v>
      </c>
      <c r="H3" s="17">
        <v>9</v>
      </c>
      <c r="I3" s="17">
        <f t="shared" si="2"/>
        <v>69</v>
      </c>
      <c r="J3" s="10">
        <v>417</v>
      </c>
      <c r="K3" s="17">
        <v>499</v>
      </c>
      <c r="L3" s="17">
        <f>J3+K3</f>
        <v>916</v>
      </c>
    </row>
    <row r="4" spans="1:12" ht="17.25">
      <c r="A4" s="30" t="s">
        <v>10</v>
      </c>
      <c r="B4" s="7">
        <v>18963759.48</v>
      </c>
      <c r="C4" s="14">
        <v>17750000</v>
      </c>
      <c r="D4" s="14">
        <v>40000000</v>
      </c>
      <c r="E4" s="2">
        <f t="shared" si="0"/>
        <v>36713759.480000004</v>
      </c>
      <c r="F4" s="2">
        <f t="shared" si="1"/>
        <v>58963759.480000004</v>
      </c>
      <c r="G4" s="11">
        <v>375</v>
      </c>
      <c r="H4" s="17">
        <v>50</v>
      </c>
      <c r="I4" s="17">
        <f t="shared" si="2"/>
        <v>425</v>
      </c>
      <c r="J4" s="11">
        <v>4511</v>
      </c>
      <c r="K4" s="17">
        <v>2777</v>
      </c>
      <c r="L4" s="17">
        <f>J4+K4</f>
        <v>7288</v>
      </c>
    </row>
    <row r="5" spans="1:12" ht="17.25">
      <c r="A5" s="30" t="s">
        <v>11</v>
      </c>
      <c r="B5" s="7">
        <v>13710790.57</v>
      </c>
      <c r="C5" s="14">
        <v>10650000</v>
      </c>
      <c r="D5" s="14">
        <v>26050000</v>
      </c>
      <c r="E5" s="2">
        <f t="shared" si="0"/>
        <v>24360790.57</v>
      </c>
      <c r="F5" s="2">
        <f t="shared" si="1"/>
        <v>39760790.57</v>
      </c>
      <c r="G5" s="11">
        <v>350</v>
      </c>
      <c r="H5" s="17">
        <v>38</v>
      </c>
      <c r="I5" s="17">
        <f t="shared" si="2"/>
        <v>388</v>
      </c>
      <c r="J5" s="11">
        <v>3259</v>
      </c>
      <c r="K5" s="17">
        <v>2431</v>
      </c>
      <c r="L5" s="17">
        <f>J5+K5</f>
        <v>5690</v>
      </c>
    </row>
    <row r="6" spans="1:12" ht="17.25">
      <c r="A6" s="30" t="s">
        <v>12</v>
      </c>
      <c r="B6" s="7">
        <v>102478213.3</v>
      </c>
      <c r="C6" s="14">
        <v>105300000</v>
      </c>
      <c r="D6" s="14">
        <v>257050000</v>
      </c>
      <c r="E6" s="2">
        <f t="shared" si="0"/>
        <v>207778213.30000001</v>
      </c>
      <c r="F6" s="2">
        <f t="shared" si="1"/>
        <v>359528213.30000001</v>
      </c>
      <c r="G6" s="11">
        <v>3023</v>
      </c>
      <c r="H6" s="17">
        <v>378</v>
      </c>
      <c r="I6" s="17">
        <f t="shared" si="2"/>
        <v>3401</v>
      </c>
      <c r="J6" s="11">
        <v>17891</v>
      </c>
      <c r="K6" s="17">
        <v>18484</v>
      </c>
      <c r="L6" s="17">
        <f>J6+K6</f>
        <v>36375</v>
      </c>
    </row>
    <row r="7" spans="1:12" ht="17.25">
      <c r="A7" s="30" t="s">
        <v>13</v>
      </c>
      <c r="B7" s="7">
        <v>18335111.23</v>
      </c>
      <c r="C7" s="14">
        <v>21050000</v>
      </c>
      <c r="D7" s="14">
        <v>50250000</v>
      </c>
      <c r="E7" s="2">
        <f t="shared" si="0"/>
        <v>39385111.230000004</v>
      </c>
      <c r="F7" s="2">
        <f t="shared" si="1"/>
        <v>68585111.230000004</v>
      </c>
      <c r="G7" s="11">
        <v>405</v>
      </c>
      <c r="H7" s="17">
        <v>106</v>
      </c>
      <c r="I7" s="17">
        <f t="shared" si="2"/>
        <v>511</v>
      </c>
      <c r="J7" s="11">
        <v>2702</v>
      </c>
      <c r="K7" s="17">
        <v>3393</v>
      </c>
      <c r="L7" s="17">
        <f>J7+K7</f>
        <v>6095</v>
      </c>
    </row>
    <row r="8" spans="1:12" ht="17.25">
      <c r="A8" s="30" t="s">
        <v>14</v>
      </c>
      <c r="B8" s="7">
        <v>21124484.100000001</v>
      </c>
      <c r="C8" s="14">
        <v>14700000</v>
      </c>
      <c r="D8" s="14">
        <v>37200000</v>
      </c>
      <c r="E8" s="2">
        <f t="shared" si="0"/>
        <v>35824484.100000001</v>
      </c>
      <c r="F8" s="2">
        <f t="shared" si="1"/>
        <v>58324484.100000001</v>
      </c>
      <c r="G8" s="11">
        <v>478</v>
      </c>
      <c r="H8" s="17">
        <v>67</v>
      </c>
      <c r="I8" s="17">
        <f t="shared" si="2"/>
        <v>545</v>
      </c>
      <c r="J8" s="11">
        <v>3899</v>
      </c>
      <c r="K8" s="17">
        <v>2373</v>
      </c>
      <c r="L8" s="17">
        <f>J8+K8</f>
        <v>6272</v>
      </c>
    </row>
    <row r="9" spans="1:12" ht="17.25">
      <c r="A9" s="30" t="s">
        <v>15</v>
      </c>
      <c r="B9" s="7">
        <v>7523710.7300000004</v>
      </c>
      <c r="C9" s="14">
        <v>2000000</v>
      </c>
      <c r="D9" s="14">
        <v>4850000</v>
      </c>
      <c r="E9" s="2">
        <f t="shared" si="0"/>
        <v>9523710.7300000004</v>
      </c>
      <c r="F9" s="2">
        <f t="shared" si="1"/>
        <v>12373710.73</v>
      </c>
      <c r="G9" s="11">
        <v>126</v>
      </c>
      <c r="H9" s="17">
        <v>12</v>
      </c>
      <c r="I9" s="17">
        <f t="shared" si="2"/>
        <v>138</v>
      </c>
      <c r="J9" s="11">
        <v>1206</v>
      </c>
      <c r="K9" s="17">
        <v>490</v>
      </c>
      <c r="L9" s="17">
        <f>J9+K9</f>
        <v>1696</v>
      </c>
    </row>
    <row r="10" spans="1:12" ht="17.25">
      <c r="A10" s="30" t="s">
        <v>16</v>
      </c>
      <c r="B10" s="7">
        <v>4545524.47</v>
      </c>
      <c r="C10" s="14">
        <v>6550000</v>
      </c>
      <c r="D10" s="14">
        <v>16200000</v>
      </c>
      <c r="E10" s="2">
        <f t="shared" si="0"/>
        <v>11095524.469999999</v>
      </c>
      <c r="F10" s="2">
        <f t="shared" si="1"/>
        <v>20745524.469999999</v>
      </c>
      <c r="G10" s="11">
        <v>75</v>
      </c>
      <c r="H10" s="17">
        <v>37</v>
      </c>
      <c r="I10" s="17">
        <f t="shared" si="2"/>
        <v>112</v>
      </c>
      <c r="J10" s="10">
        <v>621</v>
      </c>
      <c r="K10" s="17">
        <v>1068</v>
      </c>
      <c r="L10" s="17">
        <f>J10+K10</f>
        <v>1689</v>
      </c>
    </row>
    <row r="11" spans="1:12" ht="17.25">
      <c r="A11" s="30" t="s">
        <v>17</v>
      </c>
      <c r="B11" s="7">
        <v>103608435.3</v>
      </c>
      <c r="C11" s="14">
        <v>43600000</v>
      </c>
      <c r="D11" s="14">
        <v>106900000</v>
      </c>
      <c r="E11" s="2">
        <f t="shared" si="0"/>
        <v>147208435.30000001</v>
      </c>
      <c r="F11" s="2">
        <f t="shared" si="1"/>
        <v>210508435.30000001</v>
      </c>
      <c r="G11" s="11">
        <v>2322</v>
      </c>
      <c r="H11" s="17">
        <v>209</v>
      </c>
      <c r="I11" s="17">
        <f t="shared" si="2"/>
        <v>2531</v>
      </c>
      <c r="J11" s="11">
        <v>20607</v>
      </c>
      <c r="K11" s="17">
        <v>8576</v>
      </c>
      <c r="L11" s="17">
        <f>J11+K11</f>
        <v>29183</v>
      </c>
    </row>
    <row r="12" spans="1:12" ht="17.25">
      <c r="A12" s="30" t="s">
        <v>18</v>
      </c>
      <c r="B12" s="7">
        <v>52105541.960000001</v>
      </c>
      <c r="C12" s="14">
        <v>27500000</v>
      </c>
      <c r="D12" s="14">
        <v>66000000</v>
      </c>
      <c r="E12" s="2">
        <f t="shared" si="0"/>
        <v>79605541.960000008</v>
      </c>
      <c r="F12" s="2">
        <f t="shared" si="1"/>
        <v>118105541.96000001</v>
      </c>
      <c r="G12" s="11">
        <v>1070</v>
      </c>
      <c r="H12" s="17">
        <v>152</v>
      </c>
      <c r="I12" s="17">
        <f t="shared" si="2"/>
        <v>1222</v>
      </c>
      <c r="J12" s="11">
        <v>11367</v>
      </c>
      <c r="K12" s="17">
        <v>1212</v>
      </c>
      <c r="L12" s="17">
        <f>J12+K12</f>
        <v>12579</v>
      </c>
    </row>
    <row r="13" spans="1:12" ht="17.25">
      <c r="A13" s="30" t="s">
        <v>19</v>
      </c>
      <c r="B13" s="7">
        <v>2251897.5</v>
      </c>
      <c r="C13" s="14">
        <v>5850000</v>
      </c>
      <c r="D13" s="14">
        <v>14750000</v>
      </c>
      <c r="E13" s="2">
        <f t="shared" si="0"/>
        <v>8101897.5</v>
      </c>
      <c r="F13" s="2">
        <f t="shared" si="1"/>
        <v>17001897.5</v>
      </c>
      <c r="G13" s="11">
        <v>68</v>
      </c>
      <c r="H13" s="17">
        <v>13</v>
      </c>
      <c r="I13" s="17">
        <f t="shared" si="2"/>
        <v>81</v>
      </c>
      <c r="J13" s="10">
        <v>307</v>
      </c>
      <c r="K13" s="17">
        <v>1150</v>
      </c>
      <c r="L13" s="17">
        <f>J13+K13</f>
        <v>1457</v>
      </c>
    </row>
    <row r="14" spans="1:12" ht="17.25">
      <c r="A14" s="30" t="s">
        <v>20</v>
      </c>
      <c r="B14" s="7">
        <v>7989140.1200000001</v>
      </c>
      <c r="C14" s="14">
        <v>14000000</v>
      </c>
      <c r="D14" s="14">
        <v>3450000</v>
      </c>
      <c r="E14" s="2">
        <f t="shared" si="0"/>
        <v>21989140.120000001</v>
      </c>
      <c r="F14" s="2">
        <f t="shared" si="1"/>
        <v>11439140.120000001</v>
      </c>
      <c r="G14" s="11">
        <v>276</v>
      </c>
      <c r="H14" s="17">
        <v>8</v>
      </c>
      <c r="I14" s="17">
        <f t="shared" si="2"/>
        <v>284</v>
      </c>
      <c r="J14" s="11">
        <v>2233</v>
      </c>
      <c r="K14" s="17">
        <v>435</v>
      </c>
      <c r="L14" s="17">
        <f>J14+K14</f>
        <v>2668</v>
      </c>
    </row>
    <row r="15" spans="1:12" ht="17.25">
      <c r="A15" s="29" t="s">
        <v>21</v>
      </c>
      <c r="B15" s="7">
        <v>61363923</v>
      </c>
      <c r="C15" s="14">
        <v>40650000</v>
      </c>
      <c r="D15" s="14">
        <v>97500000</v>
      </c>
      <c r="E15" s="2">
        <f t="shared" si="0"/>
        <v>102013923</v>
      </c>
      <c r="F15" s="2">
        <f t="shared" si="1"/>
        <v>158863923</v>
      </c>
      <c r="G15" s="11">
        <v>1667</v>
      </c>
      <c r="H15" s="17">
        <v>201</v>
      </c>
      <c r="I15" s="17">
        <f t="shared" si="2"/>
        <v>1868</v>
      </c>
      <c r="J15" s="11">
        <v>12152</v>
      </c>
      <c r="K15" s="17">
        <v>8449</v>
      </c>
      <c r="L15" s="17">
        <f>J15+K15</f>
        <v>20601</v>
      </c>
    </row>
    <row r="16" spans="1:12" ht="17.25">
      <c r="A16" s="30" t="s">
        <v>22</v>
      </c>
      <c r="B16" s="7">
        <v>16284404.310000001</v>
      </c>
      <c r="C16" s="14">
        <v>10300000</v>
      </c>
      <c r="D16" s="14">
        <v>25500000</v>
      </c>
      <c r="E16" s="2">
        <f t="shared" si="0"/>
        <v>26584404.310000002</v>
      </c>
      <c r="F16" s="2">
        <f t="shared" si="1"/>
        <v>41784404.310000002</v>
      </c>
      <c r="G16" s="11">
        <v>474</v>
      </c>
      <c r="H16" s="17">
        <v>40</v>
      </c>
      <c r="I16" s="17">
        <f t="shared" si="2"/>
        <v>514</v>
      </c>
      <c r="J16" s="11">
        <v>3785</v>
      </c>
      <c r="K16" s="17">
        <v>2190</v>
      </c>
      <c r="L16" s="17">
        <f>J16+K16</f>
        <v>5975</v>
      </c>
    </row>
    <row r="17" spans="1:12" ht="17.25">
      <c r="A17" s="30" t="s">
        <v>23</v>
      </c>
      <c r="B17" s="7">
        <v>18813866.609999999</v>
      </c>
      <c r="C17" s="14">
        <v>7200000</v>
      </c>
      <c r="D17" s="14">
        <v>17750000</v>
      </c>
      <c r="E17" s="2">
        <f t="shared" si="0"/>
        <v>26013866.609999999</v>
      </c>
      <c r="F17" s="2">
        <f t="shared" si="1"/>
        <v>36563866.609999999</v>
      </c>
      <c r="G17" s="11">
        <v>666</v>
      </c>
      <c r="H17" s="17">
        <v>33</v>
      </c>
      <c r="I17" s="17">
        <f t="shared" si="2"/>
        <v>699</v>
      </c>
      <c r="J17" s="11">
        <v>5027</v>
      </c>
      <c r="K17" s="17">
        <v>1961</v>
      </c>
      <c r="L17" s="17">
        <f>J17+K17</f>
        <v>6988</v>
      </c>
    </row>
    <row r="18" spans="1:12" ht="17.25">
      <c r="A18" s="30" t="s">
        <v>24</v>
      </c>
      <c r="B18" s="7">
        <v>11824317.6</v>
      </c>
      <c r="C18" s="14">
        <v>5200000</v>
      </c>
      <c r="D18" s="14">
        <v>12500000</v>
      </c>
      <c r="E18" s="2">
        <f t="shared" si="0"/>
        <v>17024317.600000001</v>
      </c>
      <c r="F18" s="2">
        <f t="shared" si="1"/>
        <v>24324317.600000001</v>
      </c>
      <c r="G18" s="11">
        <v>538</v>
      </c>
      <c r="H18" s="17">
        <v>32</v>
      </c>
      <c r="I18" s="17">
        <f t="shared" si="2"/>
        <v>570</v>
      </c>
      <c r="J18" s="11">
        <v>2975</v>
      </c>
      <c r="K18" s="17">
        <v>1582</v>
      </c>
      <c r="L18" s="17">
        <f>J18+K18</f>
        <v>4557</v>
      </c>
    </row>
    <row r="19" spans="1:12" ht="17.25">
      <c r="A19" s="30" t="s">
        <v>25</v>
      </c>
      <c r="B19" s="7">
        <v>13987437.310000001</v>
      </c>
      <c r="C19" s="14">
        <v>6650000</v>
      </c>
      <c r="D19" s="14">
        <v>16800000</v>
      </c>
      <c r="E19" s="2">
        <f t="shared" si="0"/>
        <v>20637437.310000002</v>
      </c>
      <c r="F19" s="2">
        <f t="shared" si="1"/>
        <v>30787437.310000002</v>
      </c>
      <c r="G19" s="11">
        <v>333</v>
      </c>
      <c r="H19" s="17">
        <v>35</v>
      </c>
      <c r="I19" s="17">
        <f t="shared" si="2"/>
        <v>368</v>
      </c>
      <c r="J19" s="11">
        <v>3874</v>
      </c>
      <c r="K19" s="17">
        <v>1818</v>
      </c>
      <c r="L19" s="17">
        <f>J19+K19</f>
        <v>5692</v>
      </c>
    </row>
    <row r="20" spans="1:12" ht="17.25">
      <c r="A20" s="30" t="s">
        <v>26</v>
      </c>
      <c r="B20" s="7">
        <v>19996905.460000001</v>
      </c>
      <c r="C20" s="14">
        <v>5050000</v>
      </c>
      <c r="D20" s="14">
        <v>12700000</v>
      </c>
      <c r="E20" s="2">
        <f t="shared" si="0"/>
        <v>25046905.460000001</v>
      </c>
      <c r="F20" s="2">
        <f t="shared" si="1"/>
        <v>32696905.460000001</v>
      </c>
      <c r="G20" s="11">
        <v>496</v>
      </c>
      <c r="H20" s="17">
        <v>27</v>
      </c>
      <c r="I20" s="17">
        <f t="shared" si="2"/>
        <v>523</v>
      </c>
      <c r="J20" s="11">
        <v>5114</v>
      </c>
      <c r="K20" s="17">
        <v>1262</v>
      </c>
      <c r="L20" s="17">
        <f>J20+K20</f>
        <v>6376</v>
      </c>
    </row>
    <row r="21" spans="1:12" ht="17.25">
      <c r="A21" s="30" t="s">
        <v>27</v>
      </c>
      <c r="B21" s="7">
        <v>8124069.4000000004</v>
      </c>
      <c r="C21" s="14">
        <v>5000000</v>
      </c>
      <c r="D21" s="14">
        <v>11700000</v>
      </c>
      <c r="E21" s="2">
        <f t="shared" si="0"/>
        <v>13124069.4</v>
      </c>
      <c r="F21" s="2">
        <f t="shared" si="1"/>
        <v>19824069.399999999</v>
      </c>
      <c r="G21" s="11">
        <v>311</v>
      </c>
      <c r="H21" s="17">
        <v>25</v>
      </c>
      <c r="I21" s="17">
        <f t="shared" si="2"/>
        <v>336</v>
      </c>
      <c r="J21" s="11">
        <v>1797</v>
      </c>
      <c r="K21" s="17">
        <v>979</v>
      </c>
      <c r="L21" s="17">
        <f>J21+K21</f>
        <v>2776</v>
      </c>
    </row>
    <row r="22" spans="1:12" ht="17.25">
      <c r="A22" s="30" t="s">
        <v>28</v>
      </c>
      <c r="B22" s="7">
        <v>26014659.649999999</v>
      </c>
      <c r="C22" s="14">
        <v>31600000</v>
      </c>
      <c r="D22" s="14">
        <v>75550000</v>
      </c>
      <c r="E22" s="2">
        <f t="shared" si="0"/>
        <v>57614659.649999999</v>
      </c>
      <c r="F22" s="2">
        <f t="shared" si="1"/>
        <v>101564659.65000001</v>
      </c>
      <c r="G22" s="11">
        <v>671</v>
      </c>
      <c r="H22" s="17">
        <v>122</v>
      </c>
      <c r="I22" s="17">
        <f t="shared" si="2"/>
        <v>793</v>
      </c>
      <c r="J22" s="11">
        <v>4558</v>
      </c>
      <c r="K22" s="17">
        <v>6314</v>
      </c>
      <c r="L22" s="17">
        <f>J22+K22</f>
        <v>10872</v>
      </c>
    </row>
    <row r="23" spans="1:12" ht="17.25">
      <c r="A23" s="30" t="s">
        <v>29</v>
      </c>
      <c r="B23" s="7">
        <v>39438210.07</v>
      </c>
      <c r="C23" s="14">
        <v>52200000</v>
      </c>
      <c r="D23" s="14">
        <v>126700000</v>
      </c>
      <c r="E23" s="2">
        <f t="shared" si="0"/>
        <v>91638210.069999993</v>
      </c>
      <c r="F23" s="2">
        <f t="shared" si="1"/>
        <v>166138210.06999999</v>
      </c>
      <c r="G23" s="11">
        <v>967</v>
      </c>
      <c r="H23" s="17">
        <v>186</v>
      </c>
      <c r="I23" s="17">
        <f t="shared" si="2"/>
        <v>1153</v>
      </c>
      <c r="J23" s="11">
        <v>6025</v>
      </c>
      <c r="K23" s="17">
        <v>7842</v>
      </c>
      <c r="L23" s="17">
        <f>J23+K23</f>
        <v>13867</v>
      </c>
    </row>
    <row r="24" spans="1:12" ht="17.25">
      <c r="A24" s="30" t="s">
        <v>30</v>
      </c>
      <c r="B24" s="7">
        <v>27788003.030000001</v>
      </c>
      <c r="C24" s="14">
        <v>16200000</v>
      </c>
      <c r="D24" s="14">
        <v>38600000</v>
      </c>
      <c r="E24" s="2">
        <f t="shared" si="0"/>
        <v>43988003.030000001</v>
      </c>
      <c r="F24" s="2">
        <f t="shared" si="1"/>
        <v>66388003.030000001</v>
      </c>
      <c r="G24" s="11">
        <v>712</v>
      </c>
      <c r="H24" s="17">
        <v>86</v>
      </c>
      <c r="I24" s="17">
        <f t="shared" si="2"/>
        <v>798</v>
      </c>
      <c r="J24" s="11">
        <v>6603</v>
      </c>
      <c r="K24" s="17">
        <v>3921</v>
      </c>
      <c r="L24" s="17">
        <f>J24+K24</f>
        <v>10524</v>
      </c>
    </row>
    <row r="25" spans="1:12" ht="17.25">
      <c r="A25" s="30" t="s">
        <v>31</v>
      </c>
      <c r="B25" s="7">
        <v>32425798.109999999</v>
      </c>
      <c r="C25" s="14">
        <v>21950000</v>
      </c>
      <c r="D25" s="14">
        <v>53850000</v>
      </c>
      <c r="E25" s="2">
        <f t="shared" si="0"/>
        <v>54375798.109999999</v>
      </c>
      <c r="F25" s="2">
        <f t="shared" si="1"/>
        <v>86275798.109999999</v>
      </c>
      <c r="G25" s="11">
        <v>1224</v>
      </c>
      <c r="H25" s="17">
        <v>111</v>
      </c>
      <c r="I25" s="17">
        <f t="shared" si="2"/>
        <v>1335</v>
      </c>
      <c r="J25" s="11">
        <v>6817</v>
      </c>
      <c r="K25" s="17">
        <v>5358</v>
      </c>
      <c r="L25" s="17">
        <f>J25+K25</f>
        <v>12175</v>
      </c>
    </row>
    <row r="26" spans="1:12" ht="17.25">
      <c r="A26" s="30" t="s">
        <v>32</v>
      </c>
      <c r="B26" s="7">
        <v>15005522.51</v>
      </c>
      <c r="C26" s="14">
        <v>1500000</v>
      </c>
      <c r="D26" s="14">
        <v>3500000</v>
      </c>
      <c r="E26" s="2">
        <f t="shared" si="0"/>
        <v>16505522.51</v>
      </c>
      <c r="F26" s="2">
        <f t="shared" si="1"/>
        <v>18505522.509999998</v>
      </c>
      <c r="G26" s="11">
        <v>492</v>
      </c>
      <c r="H26" s="17">
        <v>10</v>
      </c>
      <c r="I26" s="17">
        <f t="shared" si="2"/>
        <v>502</v>
      </c>
      <c r="J26" s="11">
        <v>4347</v>
      </c>
      <c r="K26" s="17">
        <v>376</v>
      </c>
      <c r="L26" s="17">
        <f>J26+K26</f>
        <v>4723</v>
      </c>
    </row>
    <row r="27" spans="1:12" ht="17.25">
      <c r="A27" s="30" t="s">
        <v>33</v>
      </c>
      <c r="B27" s="7">
        <v>31024700.920000002</v>
      </c>
      <c r="C27" s="14">
        <v>12750000</v>
      </c>
      <c r="D27" s="14">
        <v>31800000</v>
      </c>
      <c r="E27" s="2">
        <f t="shared" si="0"/>
        <v>43774700.920000002</v>
      </c>
      <c r="F27" s="2">
        <f t="shared" si="1"/>
        <v>62824700.920000002</v>
      </c>
      <c r="G27" s="11">
        <v>909</v>
      </c>
      <c r="H27" s="17">
        <v>62</v>
      </c>
      <c r="I27" s="17">
        <f t="shared" si="2"/>
        <v>971</v>
      </c>
      <c r="J27" s="11">
        <v>7465</v>
      </c>
      <c r="K27" s="17">
        <v>3283</v>
      </c>
      <c r="L27" s="17">
        <f>J27+K27</f>
        <v>10748</v>
      </c>
    </row>
    <row r="28" spans="1:12" ht="17.25">
      <c r="A28" s="30" t="s">
        <v>34</v>
      </c>
      <c r="B28" s="7">
        <v>5675124.9500000002</v>
      </c>
      <c r="C28" s="14">
        <v>450000</v>
      </c>
      <c r="D28" s="14">
        <v>1050000</v>
      </c>
      <c r="E28" s="2">
        <f t="shared" si="0"/>
        <v>6125124.9500000002</v>
      </c>
      <c r="F28" s="2">
        <f t="shared" si="1"/>
        <v>6725124.9500000002</v>
      </c>
      <c r="G28" s="11">
        <v>237</v>
      </c>
      <c r="H28" s="17">
        <v>3</v>
      </c>
      <c r="I28" s="17">
        <f t="shared" si="2"/>
        <v>240</v>
      </c>
      <c r="J28" s="11">
        <v>1495</v>
      </c>
      <c r="K28" s="17">
        <v>93</v>
      </c>
      <c r="L28" s="17">
        <f>J28+K28</f>
        <v>1588</v>
      </c>
    </row>
    <row r="29" spans="1:12" ht="17.25">
      <c r="A29" s="30" t="s">
        <v>35</v>
      </c>
      <c r="B29" s="7">
        <v>15633934.1</v>
      </c>
      <c r="C29" s="14">
        <v>6900000</v>
      </c>
      <c r="D29" s="14">
        <v>17050000</v>
      </c>
      <c r="E29" s="2">
        <f t="shared" si="0"/>
        <v>22533934.100000001</v>
      </c>
      <c r="F29" s="2">
        <f t="shared" si="1"/>
        <v>32683934.100000001</v>
      </c>
      <c r="G29" s="11">
        <v>553</v>
      </c>
      <c r="H29" s="17">
        <v>31</v>
      </c>
      <c r="I29" s="17">
        <f t="shared" si="2"/>
        <v>584</v>
      </c>
      <c r="J29" s="11">
        <v>3611</v>
      </c>
      <c r="K29" s="17">
        <v>1343</v>
      </c>
      <c r="L29" s="17">
        <f>J29+K29</f>
        <v>4954</v>
      </c>
    </row>
    <row r="30" spans="1:12" ht="17.25">
      <c r="A30" s="30" t="s">
        <v>36</v>
      </c>
      <c r="B30" s="7">
        <v>6220757.5899999999</v>
      </c>
      <c r="C30" s="14">
        <v>5400000</v>
      </c>
      <c r="D30" s="14">
        <v>13300000</v>
      </c>
      <c r="E30" s="2">
        <f t="shared" si="0"/>
        <v>11620757.59</v>
      </c>
      <c r="F30" s="2">
        <f t="shared" si="1"/>
        <v>19520757.59</v>
      </c>
      <c r="G30" s="11">
        <v>131</v>
      </c>
      <c r="H30" s="17">
        <v>21</v>
      </c>
      <c r="I30" s="17">
        <f t="shared" si="2"/>
        <v>152</v>
      </c>
      <c r="J30" s="11">
        <v>1283</v>
      </c>
      <c r="K30" s="17">
        <v>654</v>
      </c>
      <c r="L30" s="17">
        <f>J30+K30</f>
        <v>1937</v>
      </c>
    </row>
    <row r="31" spans="1:12" ht="17.25">
      <c r="A31" s="30" t="s">
        <v>37</v>
      </c>
      <c r="B31" s="7">
        <v>8702753.4100000001</v>
      </c>
      <c r="C31" s="14">
        <v>5050000</v>
      </c>
      <c r="D31" s="14">
        <v>12700000</v>
      </c>
      <c r="E31" s="2">
        <f t="shared" si="0"/>
        <v>13752753.41</v>
      </c>
      <c r="F31" s="2">
        <f t="shared" si="1"/>
        <v>21402753.41</v>
      </c>
      <c r="G31" s="11">
        <v>175</v>
      </c>
      <c r="H31" s="17">
        <v>27</v>
      </c>
      <c r="I31" s="17">
        <f t="shared" si="2"/>
        <v>202</v>
      </c>
      <c r="J31" s="11">
        <v>1303</v>
      </c>
      <c r="K31" s="17">
        <v>1055</v>
      </c>
      <c r="L31" s="17">
        <f>J31+K31</f>
        <v>2358</v>
      </c>
    </row>
    <row r="32" spans="1:12" ht="17.25">
      <c r="A32" s="30" t="s">
        <v>38</v>
      </c>
      <c r="B32" s="7">
        <v>54567071.890000001</v>
      </c>
      <c r="C32" s="14">
        <v>41500000</v>
      </c>
      <c r="D32" s="14">
        <v>101750000</v>
      </c>
      <c r="E32" s="2">
        <f t="shared" si="0"/>
        <v>96067071.890000001</v>
      </c>
      <c r="F32" s="2">
        <f t="shared" si="1"/>
        <v>156317071.88999999</v>
      </c>
      <c r="G32" s="11">
        <v>965</v>
      </c>
      <c r="H32" s="17">
        <v>178</v>
      </c>
      <c r="I32" s="17">
        <f t="shared" si="2"/>
        <v>1143</v>
      </c>
      <c r="J32" s="11">
        <v>9265</v>
      </c>
      <c r="K32" s="17">
        <v>7423</v>
      </c>
      <c r="L32" s="17">
        <f>J32+K32</f>
        <v>16688</v>
      </c>
    </row>
    <row r="33" spans="1:12" ht="17.25">
      <c r="A33" s="30" t="s">
        <v>39</v>
      </c>
      <c r="B33" s="7">
        <v>6295459.96</v>
      </c>
      <c r="C33" s="14">
        <v>5000000</v>
      </c>
      <c r="D33" s="14">
        <v>12250000</v>
      </c>
      <c r="E33" s="2">
        <f t="shared" si="0"/>
        <v>11295459.960000001</v>
      </c>
      <c r="F33" s="2">
        <f t="shared" si="1"/>
        <v>18545459.960000001</v>
      </c>
      <c r="G33" s="11">
        <v>120</v>
      </c>
      <c r="H33" s="17">
        <v>21</v>
      </c>
      <c r="I33" s="17">
        <f t="shared" si="2"/>
        <v>141</v>
      </c>
      <c r="J33" s="11">
        <v>1290</v>
      </c>
      <c r="K33" s="17">
        <v>1268</v>
      </c>
      <c r="L33" s="17">
        <f>J33+K33</f>
        <v>2558</v>
      </c>
    </row>
    <row r="34" spans="1:12" ht="17.25">
      <c r="A34" s="30" t="s">
        <v>40</v>
      </c>
      <c r="B34" s="7">
        <v>74146873.260000005</v>
      </c>
      <c r="C34" s="14">
        <v>103100000</v>
      </c>
      <c r="D34" s="14">
        <v>252550000</v>
      </c>
      <c r="E34" s="2">
        <f t="shared" ref="E34:E52" si="3">B34+C34</f>
        <v>177246873.25999999</v>
      </c>
      <c r="F34" s="2">
        <f t="shared" ref="F34:F52" si="4">B34+D34</f>
        <v>326696873.25999999</v>
      </c>
      <c r="G34" s="11">
        <v>2183</v>
      </c>
      <c r="H34" s="17">
        <v>365</v>
      </c>
      <c r="I34" s="17">
        <f t="shared" ref="I34:I65" si="5">G34+H34</f>
        <v>2548</v>
      </c>
      <c r="J34" s="11">
        <v>12599</v>
      </c>
      <c r="K34" s="17">
        <v>17709</v>
      </c>
      <c r="L34" s="17">
        <f>J34+K34</f>
        <v>30308</v>
      </c>
    </row>
    <row r="35" spans="1:12" ht="17.25">
      <c r="A35" s="30" t="s">
        <v>41</v>
      </c>
      <c r="B35" s="7">
        <v>44078696.960000001</v>
      </c>
      <c r="C35" s="14">
        <v>26850000</v>
      </c>
      <c r="D35" s="14">
        <v>65100000</v>
      </c>
      <c r="E35" s="2">
        <f t="shared" si="3"/>
        <v>70928696.960000008</v>
      </c>
      <c r="F35" s="2">
        <f t="shared" si="4"/>
        <v>109178696.96000001</v>
      </c>
      <c r="G35" s="11">
        <v>973</v>
      </c>
      <c r="H35" s="17">
        <v>145</v>
      </c>
      <c r="I35" s="17">
        <f t="shared" si="5"/>
        <v>1118</v>
      </c>
      <c r="J35" s="11">
        <v>8564</v>
      </c>
      <c r="K35" s="17">
        <v>4617</v>
      </c>
      <c r="L35" s="17">
        <f>J35+K35</f>
        <v>13181</v>
      </c>
    </row>
    <row r="36" spans="1:12" ht="17.25">
      <c r="A36" s="30" t="s">
        <v>42</v>
      </c>
      <c r="B36" s="7">
        <v>6868921.2599999998</v>
      </c>
      <c r="C36" s="14">
        <v>2550000</v>
      </c>
      <c r="D36" s="14">
        <v>6500000</v>
      </c>
      <c r="E36" s="2">
        <f t="shared" si="3"/>
        <v>9418921.2599999998</v>
      </c>
      <c r="F36" s="2">
        <f t="shared" si="4"/>
        <v>13368921.26</v>
      </c>
      <c r="G36" s="11">
        <v>240</v>
      </c>
      <c r="H36" s="17">
        <v>13</v>
      </c>
      <c r="I36" s="17">
        <f t="shared" si="5"/>
        <v>253</v>
      </c>
      <c r="J36" s="11">
        <v>1671</v>
      </c>
      <c r="K36" s="17">
        <v>851</v>
      </c>
      <c r="L36" s="17">
        <f>J36+K36</f>
        <v>2522</v>
      </c>
    </row>
    <row r="37" spans="1:12" ht="17.25">
      <c r="A37" s="30" t="s">
        <v>43</v>
      </c>
      <c r="B37" s="7">
        <v>50907246.539999999</v>
      </c>
      <c r="C37" s="14">
        <v>29950000</v>
      </c>
      <c r="D37" s="14">
        <v>71400000</v>
      </c>
      <c r="E37" s="2">
        <f t="shared" si="3"/>
        <v>80857246.539999992</v>
      </c>
      <c r="F37" s="2">
        <f t="shared" si="4"/>
        <v>122307246.53999999</v>
      </c>
      <c r="G37" s="11">
        <v>1086</v>
      </c>
      <c r="H37" s="17">
        <v>132</v>
      </c>
      <c r="I37" s="17">
        <f t="shared" si="5"/>
        <v>1218</v>
      </c>
      <c r="J37" s="11">
        <v>12092</v>
      </c>
      <c r="K37" s="17">
        <v>6387</v>
      </c>
      <c r="L37" s="17">
        <f>J37+K37</f>
        <v>18479</v>
      </c>
    </row>
    <row r="38" spans="1:12" ht="17.25">
      <c r="A38" s="30" t="s">
        <v>44</v>
      </c>
      <c r="B38" s="7">
        <v>17658068.359999999</v>
      </c>
      <c r="C38" s="14">
        <v>6000000</v>
      </c>
      <c r="D38" s="14">
        <v>15100000</v>
      </c>
      <c r="E38" s="2">
        <f t="shared" si="3"/>
        <v>23658068.359999999</v>
      </c>
      <c r="F38" s="2">
        <f t="shared" si="4"/>
        <v>32758068.359999999</v>
      </c>
      <c r="G38" s="11">
        <v>634</v>
      </c>
      <c r="H38" s="17">
        <v>32</v>
      </c>
      <c r="I38" s="17">
        <f t="shared" si="5"/>
        <v>666</v>
      </c>
      <c r="J38" s="11">
        <v>5000</v>
      </c>
      <c r="K38" s="17">
        <v>1596</v>
      </c>
      <c r="L38" s="17">
        <f>J38+K38</f>
        <v>6596</v>
      </c>
    </row>
    <row r="39" spans="1:12" ht="17.25">
      <c r="A39" s="30" t="s">
        <v>45</v>
      </c>
      <c r="B39" s="7">
        <v>13165834.68</v>
      </c>
      <c r="C39" s="14">
        <v>7050000</v>
      </c>
      <c r="D39" s="14">
        <v>16850000</v>
      </c>
      <c r="E39" s="2">
        <f t="shared" si="3"/>
        <v>20215834.68</v>
      </c>
      <c r="F39" s="2">
        <f t="shared" si="4"/>
        <v>30015834.68</v>
      </c>
      <c r="G39" s="11">
        <v>400</v>
      </c>
      <c r="H39" s="17">
        <v>36</v>
      </c>
      <c r="I39" s="17">
        <f t="shared" si="5"/>
        <v>436</v>
      </c>
      <c r="J39" s="11">
        <v>2125</v>
      </c>
      <c r="K39" s="17">
        <v>1472</v>
      </c>
      <c r="L39" s="17">
        <f>J39+K39</f>
        <v>3597</v>
      </c>
    </row>
    <row r="40" spans="1:12" ht="17.25">
      <c r="A40" s="30" t="s">
        <v>46</v>
      </c>
      <c r="B40" s="7">
        <v>66009038.259999998</v>
      </c>
      <c r="C40" s="14">
        <v>46050000</v>
      </c>
      <c r="D40" s="14">
        <v>111800000</v>
      </c>
      <c r="E40" s="2">
        <f t="shared" si="3"/>
        <v>112059038.25999999</v>
      </c>
      <c r="F40" s="2">
        <f t="shared" si="4"/>
        <v>177809038.25999999</v>
      </c>
      <c r="G40" s="11">
        <v>1371</v>
      </c>
      <c r="H40" s="17">
        <v>207</v>
      </c>
      <c r="I40" s="17">
        <f t="shared" si="5"/>
        <v>1578</v>
      </c>
      <c r="J40" s="11">
        <v>12379</v>
      </c>
      <c r="K40" s="17">
        <v>8230</v>
      </c>
      <c r="L40" s="17">
        <f>J40+K40</f>
        <v>20609</v>
      </c>
    </row>
    <row r="41" spans="1:12" ht="17.25">
      <c r="A41" s="30" t="s">
        <v>47</v>
      </c>
      <c r="B41" s="7">
        <v>7077636.5199999996</v>
      </c>
      <c r="C41" s="14">
        <v>4000000</v>
      </c>
      <c r="D41" s="14">
        <v>9550000</v>
      </c>
      <c r="E41" s="2">
        <f t="shared" si="3"/>
        <v>11077636.52</v>
      </c>
      <c r="F41" s="2">
        <f t="shared" si="4"/>
        <v>16627636.52</v>
      </c>
      <c r="G41" s="11">
        <v>154</v>
      </c>
      <c r="H41" s="17">
        <v>17</v>
      </c>
      <c r="I41" s="17">
        <f t="shared" si="5"/>
        <v>171</v>
      </c>
      <c r="J41" s="11">
        <v>1190</v>
      </c>
      <c r="K41" s="17">
        <v>447</v>
      </c>
      <c r="L41" s="17">
        <f>J41+K41</f>
        <v>1637</v>
      </c>
    </row>
    <row r="42" spans="1:12" ht="17.25">
      <c r="A42" s="30" t="s">
        <v>48</v>
      </c>
      <c r="B42" s="7">
        <v>17976659.52</v>
      </c>
      <c r="C42" s="14">
        <v>7100000</v>
      </c>
      <c r="D42" s="14">
        <v>17150000</v>
      </c>
      <c r="E42" s="2">
        <f t="shared" si="3"/>
        <v>25076659.52</v>
      </c>
      <c r="F42" s="2">
        <f t="shared" si="4"/>
        <v>35126659.519999996</v>
      </c>
      <c r="G42" s="11">
        <v>425</v>
      </c>
      <c r="H42" s="17">
        <v>35</v>
      </c>
      <c r="I42" s="17">
        <f t="shared" si="5"/>
        <v>460</v>
      </c>
      <c r="J42" s="11">
        <v>4379</v>
      </c>
      <c r="K42" s="17">
        <v>1732</v>
      </c>
      <c r="L42" s="17">
        <f>J42+K42</f>
        <v>6111</v>
      </c>
    </row>
    <row r="43" spans="1:12" ht="17.25">
      <c r="A43" s="30" t="s">
        <v>49</v>
      </c>
      <c r="B43" s="7">
        <v>5440244.9800000004</v>
      </c>
      <c r="C43" s="14">
        <v>3700000</v>
      </c>
      <c r="D43" s="14">
        <v>8850000</v>
      </c>
      <c r="E43" s="2">
        <f t="shared" si="3"/>
        <v>9140244.9800000004</v>
      </c>
      <c r="F43" s="2">
        <f t="shared" si="4"/>
        <v>14290244.98</v>
      </c>
      <c r="G43" s="11">
        <v>312</v>
      </c>
      <c r="H43" s="17">
        <v>15</v>
      </c>
      <c r="I43" s="17">
        <f t="shared" si="5"/>
        <v>327</v>
      </c>
      <c r="J43" s="11">
        <v>1600</v>
      </c>
      <c r="K43" s="17">
        <v>1064</v>
      </c>
      <c r="L43" s="17">
        <f>J43+K43</f>
        <v>2664</v>
      </c>
    </row>
    <row r="44" spans="1:12" ht="17.25">
      <c r="A44" s="30" t="s">
        <v>50</v>
      </c>
      <c r="B44" s="7">
        <v>21396315.969999999</v>
      </c>
      <c r="C44" s="14">
        <v>9500000</v>
      </c>
      <c r="D44" s="14">
        <v>24150000</v>
      </c>
      <c r="E44" s="2">
        <f t="shared" si="3"/>
        <v>30896315.969999999</v>
      </c>
      <c r="F44" s="2">
        <f t="shared" si="4"/>
        <v>45546315.969999999</v>
      </c>
      <c r="G44" s="11">
        <v>552</v>
      </c>
      <c r="H44" s="17">
        <v>39</v>
      </c>
      <c r="I44" s="17">
        <f t="shared" si="5"/>
        <v>591</v>
      </c>
      <c r="J44" s="11">
        <v>4512</v>
      </c>
      <c r="K44" s="17">
        <v>2201</v>
      </c>
      <c r="L44" s="17">
        <f>J44+K44</f>
        <v>6713</v>
      </c>
    </row>
    <row r="45" spans="1:12" ht="17.25">
      <c r="A45" s="30" t="s">
        <v>51</v>
      </c>
      <c r="B45" s="7">
        <v>129604194.09999999</v>
      </c>
      <c r="C45" s="14">
        <v>62300000</v>
      </c>
      <c r="D45" s="14">
        <v>148800000</v>
      </c>
      <c r="E45" s="2">
        <f t="shared" si="3"/>
        <v>191904194.09999999</v>
      </c>
      <c r="F45" s="2">
        <f t="shared" si="4"/>
        <v>278404194.10000002</v>
      </c>
      <c r="G45" s="11">
        <v>2759</v>
      </c>
      <c r="H45" s="17">
        <v>358</v>
      </c>
      <c r="I45" s="17">
        <f t="shared" si="5"/>
        <v>3117</v>
      </c>
      <c r="J45" s="11">
        <v>31719</v>
      </c>
      <c r="K45" s="17">
        <v>15201</v>
      </c>
      <c r="L45" s="17">
        <f>J45+K45</f>
        <v>46920</v>
      </c>
    </row>
    <row r="46" spans="1:12" ht="17.25">
      <c r="A46" s="30" t="s">
        <v>52</v>
      </c>
      <c r="B46" s="7">
        <v>8700027.5299999993</v>
      </c>
      <c r="C46" s="14">
        <v>265000</v>
      </c>
      <c r="D46" s="14">
        <v>6550000</v>
      </c>
      <c r="E46" s="2">
        <f t="shared" si="3"/>
        <v>8965027.5299999993</v>
      </c>
      <c r="F46" s="2">
        <f t="shared" si="4"/>
        <v>15250027.529999999</v>
      </c>
      <c r="G46" s="11">
        <v>271</v>
      </c>
      <c r="H46" s="17">
        <v>15</v>
      </c>
      <c r="I46" s="17">
        <f t="shared" si="5"/>
        <v>286</v>
      </c>
      <c r="J46" s="11">
        <v>2737</v>
      </c>
      <c r="K46" s="17">
        <v>791</v>
      </c>
      <c r="L46" s="17">
        <f>J46+K46</f>
        <v>3528</v>
      </c>
    </row>
    <row r="47" spans="1:12" ht="17.25">
      <c r="A47" s="30" t="s">
        <v>53</v>
      </c>
      <c r="B47" s="7">
        <v>4453087.37</v>
      </c>
      <c r="C47" s="14">
        <v>2450000</v>
      </c>
      <c r="D47" s="14">
        <v>5900000</v>
      </c>
      <c r="E47" s="2">
        <f t="shared" si="3"/>
        <v>6903087.3700000001</v>
      </c>
      <c r="F47" s="2">
        <f t="shared" si="4"/>
        <v>10353087.370000001</v>
      </c>
      <c r="G47" s="11">
        <v>104</v>
      </c>
      <c r="H47" s="17">
        <v>15</v>
      </c>
      <c r="I47" s="17">
        <f t="shared" si="5"/>
        <v>119</v>
      </c>
      <c r="J47" s="10">
        <v>766</v>
      </c>
      <c r="K47" s="17">
        <v>450</v>
      </c>
      <c r="L47" s="17">
        <f>J47+K47</f>
        <v>1216</v>
      </c>
    </row>
    <row r="48" spans="1:12" ht="17.25">
      <c r="A48" s="30" t="s">
        <v>54</v>
      </c>
      <c r="B48" s="7">
        <v>34763104.469999999</v>
      </c>
      <c r="C48" s="14">
        <v>22100000</v>
      </c>
      <c r="D48" s="14">
        <v>54900000</v>
      </c>
      <c r="E48" s="2">
        <f t="shared" si="3"/>
        <v>56863104.469999999</v>
      </c>
      <c r="F48" s="2">
        <f t="shared" si="4"/>
        <v>89663104.469999999</v>
      </c>
      <c r="G48" s="11">
        <v>805</v>
      </c>
      <c r="H48" s="17">
        <v>115</v>
      </c>
      <c r="I48" s="17">
        <f t="shared" si="5"/>
        <v>920</v>
      </c>
      <c r="J48" s="11">
        <v>5782</v>
      </c>
      <c r="K48" s="17">
        <v>3756</v>
      </c>
      <c r="L48" s="17">
        <f>J48+K48</f>
        <v>9538</v>
      </c>
    </row>
    <row r="49" spans="1:12" ht="17.25">
      <c r="A49" s="29" t="s">
        <v>55</v>
      </c>
      <c r="B49" s="7">
        <v>27031983</v>
      </c>
      <c r="C49" s="14">
        <v>30650000</v>
      </c>
      <c r="D49" s="14">
        <v>73700000</v>
      </c>
      <c r="E49" s="2">
        <f t="shared" si="3"/>
        <v>57681983</v>
      </c>
      <c r="F49" s="2">
        <f t="shared" si="4"/>
        <v>100731983</v>
      </c>
      <c r="G49" s="11">
        <v>722</v>
      </c>
      <c r="H49" s="17">
        <v>130</v>
      </c>
      <c r="I49" s="17">
        <f t="shared" si="5"/>
        <v>852</v>
      </c>
      <c r="J49" s="11">
        <v>4423</v>
      </c>
      <c r="K49" s="17">
        <v>4984</v>
      </c>
      <c r="L49" s="17">
        <f>J49+K49</f>
        <v>9407</v>
      </c>
    </row>
    <row r="50" spans="1:12" ht="17.25">
      <c r="A50" s="30" t="s">
        <v>56</v>
      </c>
      <c r="B50" s="7">
        <v>5669363.6699999999</v>
      </c>
      <c r="C50" s="14">
        <v>7050000</v>
      </c>
      <c r="D50" s="14">
        <v>15150000</v>
      </c>
      <c r="E50" s="2">
        <f t="shared" si="3"/>
        <v>12719363.67</v>
      </c>
      <c r="F50" s="2">
        <f t="shared" si="4"/>
        <v>20819363.670000002</v>
      </c>
      <c r="G50" s="11">
        <v>137</v>
      </c>
      <c r="H50" s="17">
        <v>12</v>
      </c>
      <c r="I50" s="17">
        <f t="shared" si="5"/>
        <v>149</v>
      </c>
      <c r="J50" s="11">
        <v>1406</v>
      </c>
      <c r="K50" s="17">
        <v>606</v>
      </c>
      <c r="L50" s="17">
        <f>J50+K50</f>
        <v>2012</v>
      </c>
    </row>
    <row r="51" spans="1:12" ht="17.25">
      <c r="A51" s="30" t="s">
        <v>57</v>
      </c>
      <c r="B51" s="39">
        <v>33261531.039999999</v>
      </c>
      <c r="C51" s="54">
        <v>18000000</v>
      </c>
      <c r="D51" s="54">
        <v>44900000</v>
      </c>
      <c r="E51" s="55">
        <f t="shared" si="3"/>
        <v>51261531.039999999</v>
      </c>
      <c r="F51" s="55">
        <f t="shared" si="4"/>
        <v>78161531.039999992</v>
      </c>
      <c r="G51" s="8">
        <v>872</v>
      </c>
      <c r="H51" s="53">
        <v>89</v>
      </c>
      <c r="I51" s="53">
        <f t="shared" si="5"/>
        <v>961</v>
      </c>
      <c r="J51" s="11">
        <v>7334</v>
      </c>
      <c r="K51" s="17">
        <v>3814</v>
      </c>
      <c r="L51" s="17">
        <f>J51+K51</f>
        <v>11148</v>
      </c>
    </row>
    <row r="52" spans="1:12" ht="17.25">
      <c r="A52" s="29" t="s">
        <v>58</v>
      </c>
      <c r="B52" s="39">
        <v>4022752</v>
      </c>
      <c r="C52" s="54">
        <v>2200000</v>
      </c>
      <c r="D52" s="54">
        <v>6050000</v>
      </c>
      <c r="E52" s="55">
        <f t="shared" si="3"/>
        <v>6222752</v>
      </c>
      <c r="F52" s="55">
        <f t="shared" si="4"/>
        <v>10072752</v>
      </c>
      <c r="G52" s="8">
        <v>167</v>
      </c>
      <c r="H52" s="53">
        <v>8</v>
      </c>
      <c r="I52" s="53">
        <f t="shared" si="5"/>
        <v>175</v>
      </c>
      <c r="J52" s="11">
        <v>1102</v>
      </c>
      <c r="K52" s="17">
        <v>473</v>
      </c>
      <c r="L52" s="17">
        <f>J52+K52</f>
        <v>1575</v>
      </c>
    </row>
    <row r="53" spans="1:12" ht="18" thickBot="1">
      <c r="A53" s="44" t="s">
        <v>75</v>
      </c>
      <c r="B53" s="45">
        <f>SUM(B2:B52)</f>
        <v>1364945597.1899998</v>
      </c>
      <c r="C53" s="46">
        <f>SUM(C2:C52)</f>
        <v>948415000</v>
      </c>
      <c r="D53" s="46">
        <f>SUM(D2:D52)</f>
        <v>2279900000</v>
      </c>
      <c r="E53" s="65">
        <f>SUM(E2:E52)</f>
        <v>2313360597.1899996</v>
      </c>
      <c r="F53" s="66">
        <f>SUM(F2:F52)</f>
        <v>3644845597.1900001</v>
      </c>
      <c r="G53" s="47"/>
      <c r="H53" s="48"/>
      <c r="I53" s="52">
        <f>SUM(I2:I52)</f>
        <v>39014</v>
      </c>
      <c r="J53" s="47">
        <f>SUM(J2:J52)</f>
        <v>283748</v>
      </c>
      <c r="K53" s="47">
        <f>SUM(K2:K52)</f>
        <v>177818</v>
      </c>
      <c r="L53" s="59">
        <f>SUM(L2:L52)</f>
        <v>461566</v>
      </c>
    </row>
    <row r="54" spans="1:12" ht="17.25">
      <c r="A54" s="49" t="s">
        <v>76</v>
      </c>
      <c r="B54" s="50">
        <f>B53/I53</f>
        <v>34986.045962731325</v>
      </c>
      <c r="C54" s="41"/>
      <c r="D54" s="41"/>
      <c r="E54" s="42"/>
      <c r="F54" s="42"/>
      <c r="G54" s="51"/>
      <c r="H54" s="43"/>
      <c r="J54" s="51"/>
    </row>
    <row r="55" spans="1:12" ht="17.25">
      <c r="A55" s="60" t="s">
        <v>77</v>
      </c>
      <c r="B55" s="61"/>
      <c r="C55" s="61">
        <f>B53+C53</f>
        <v>2313360597.1899996</v>
      </c>
      <c r="D55" s="61">
        <f>B53+D53</f>
        <v>3644845597.1899996</v>
      </c>
      <c r="E55" s="62"/>
      <c r="F55" s="62"/>
      <c r="G55" s="63"/>
      <c r="H55" s="63"/>
      <c r="I55" s="62"/>
      <c r="J55" s="62"/>
      <c r="K55" s="63"/>
      <c r="L55" s="62"/>
    </row>
    <row r="56" spans="1:12" ht="17.25">
      <c r="A56" s="60"/>
      <c r="B56" s="61"/>
      <c r="C56" s="64" t="s">
        <v>78</v>
      </c>
      <c r="D56" s="64" t="s">
        <v>79</v>
      </c>
      <c r="E56" s="62"/>
      <c r="F56" s="62"/>
      <c r="G56" s="63"/>
      <c r="H56" s="63"/>
      <c r="I56" s="62" t="s">
        <v>80</v>
      </c>
      <c r="J56" s="62"/>
      <c r="K56" s="63"/>
      <c r="L56" s="63" t="s">
        <v>81</v>
      </c>
    </row>
    <row r="57" spans="1:12" ht="17.25"/>
  </sheetData>
  <autoFilter ref="A1:I52" xr:uid="{71FB5F76-1B4F-420C-89EE-99993131ABEA}">
    <sortState xmlns:xlrd2="http://schemas.microsoft.com/office/spreadsheetml/2017/richdata2" ref="A2:I54">
      <sortCondition ref="A1:A52"/>
    </sortState>
  </autoFilter>
  <pageMargins left="0.7" right="0.7" top="0.75" bottom="0.75" header="0.3" footer="0.3"/>
  <pageSetup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02FFBF96D00459095C415E7427754" ma:contentTypeVersion="12" ma:contentTypeDescription="Create a new document." ma:contentTypeScope="" ma:versionID="cba419916e7fb21aa96e4f315e460c45">
  <xsd:schema xmlns:xsd="http://www.w3.org/2001/XMLSchema" xmlns:xs="http://www.w3.org/2001/XMLSchema" xmlns:p="http://schemas.microsoft.com/office/2006/metadata/properties" xmlns:ns2="05d279cf-bf38-40fe-b1e0-3775efac50bd" xmlns:ns3="7d0fc61f-c9aa-4ed3-8e60-54ec59d8ad7f" targetNamespace="http://schemas.microsoft.com/office/2006/metadata/properties" ma:root="true" ma:fieldsID="3bb5789b980a7b6258532aa6f3d1f3c1" ns2:_="" ns3:_="">
    <xsd:import namespace="05d279cf-bf38-40fe-b1e0-3775efac50bd"/>
    <xsd:import namespace="7d0fc61f-c9aa-4ed3-8e60-54ec59d8a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279cf-bf38-40fe-b1e0-3775efac50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fc61f-c9aa-4ed3-8e60-54ec59d8a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88ADEF-E496-4B5C-B109-EEE55F688C20}"/>
</file>

<file path=customXml/itemProps2.xml><?xml version="1.0" encoding="utf-8"?>
<ds:datastoreItem xmlns:ds="http://schemas.openxmlformats.org/officeDocument/2006/customXml" ds:itemID="{351F755D-A5BA-4669-AAFE-DC9874F84F40}"/>
</file>

<file path=customXml/itemProps3.xml><?xml version="1.0" encoding="utf-8"?>
<ds:datastoreItem xmlns:ds="http://schemas.openxmlformats.org/officeDocument/2006/customXml" ds:itemID="{72A0BCF7-C8EF-41B3-B766-53199F230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2020-07-08T20:32:05Z</dcterms:created>
  <dcterms:modified xsi:type="dcterms:W3CDTF">2020-07-13T16:55:01Z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0x0101007AD02FFBF96D00459095C415E7427754</vt:lpwstr>
  </property>
</Properties>
</file>